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REPETAT 2\DEMARARE\"/>
    </mc:Choice>
  </mc:AlternateContent>
  <xr:revisionPtr revIDLastSave="0" documentId="8_{4E974EFA-CBD5-45BB-B6C7-BA37EDDAA742}" xr6:coauthVersionLast="47" xr6:coauthVersionMax="47" xr10:uidLastSave="{00000000-0000-0000-0000-000000000000}"/>
  <bookViews>
    <workbookView xWindow="-120" yWindow="-120" windowWidth="29040" windowHeight="15720" xr2:uid="{74EDD108-FD45-442E-9C09-84EBD82951A6}"/>
  </bookViews>
  <sheets>
    <sheet name="Repetat 2" sheetId="1" r:id="rId1"/>
  </sheets>
  <definedNames>
    <definedName name="_xlnm._FilterDatabase" localSheetId="0" hidden="1">'Repetat 2'!$A$1:$Q$47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  <c r="P46" i="1" s="1"/>
  <c r="Q46" i="1" s="1"/>
  <c r="R46" i="1" s="1"/>
  <c r="P45" i="1"/>
  <c r="Q45" i="1" s="1"/>
  <c r="R45" i="1" s="1"/>
  <c r="O45" i="1"/>
  <c r="O44" i="1"/>
  <c r="P44" i="1" s="1"/>
  <c r="Q44" i="1" s="1"/>
  <c r="R44" i="1" s="1"/>
  <c r="P43" i="1"/>
  <c r="Q43" i="1" s="1"/>
  <c r="R43" i="1" s="1"/>
  <c r="O43" i="1"/>
  <c r="O42" i="1"/>
  <c r="P42" i="1" s="1"/>
  <c r="Q42" i="1" s="1"/>
  <c r="R42" i="1" s="1"/>
  <c r="P41" i="1"/>
  <c r="Q41" i="1" s="1"/>
  <c r="R41" i="1" s="1"/>
  <c r="O41" i="1"/>
  <c r="O40" i="1"/>
  <c r="P40" i="1" s="1"/>
  <c r="Q40" i="1" s="1"/>
  <c r="R40" i="1" s="1"/>
  <c r="P39" i="1"/>
  <c r="Q39" i="1" s="1"/>
  <c r="R39" i="1" s="1"/>
  <c r="O39" i="1"/>
  <c r="O38" i="1"/>
  <c r="P38" i="1" s="1"/>
  <c r="Q38" i="1" s="1"/>
  <c r="R38" i="1" s="1"/>
  <c r="P37" i="1"/>
  <c r="Q37" i="1" s="1"/>
  <c r="R37" i="1" s="1"/>
  <c r="O37" i="1"/>
  <c r="O36" i="1"/>
  <c r="P36" i="1" s="1"/>
  <c r="Q36" i="1" s="1"/>
  <c r="R36" i="1" s="1"/>
  <c r="P35" i="1"/>
  <c r="Q35" i="1" s="1"/>
  <c r="R35" i="1" s="1"/>
  <c r="O35" i="1"/>
  <c r="O34" i="1"/>
  <c r="P34" i="1" s="1"/>
  <c r="Q34" i="1" s="1"/>
  <c r="R34" i="1" s="1"/>
  <c r="P33" i="1"/>
  <c r="Q33" i="1" s="1"/>
  <c r="R33" i="1" s="1"/>
  <c r="O33" i="1"/>
  <c r="O32" i="1"/>
  <c r="P32" i="1" s="1"/>
  <c r="Q32" i="1" s="1"/>
  <c r="R32" i="1" s="1"/>
  <c r="P31" i="1"/>
  <c r="Q31" i="1" s="1"/>
  <c r="R31" i="1" s="1"/>
  <c r="O31" i="1"/>
  <c r="O30" i="1"/>
  <c r="P30" i="1" s="1"/>
  <c r="Q30" i="1" s="1"/>
  <c r="R30" i="1" s="1"/>
  <c r="P29" i="1"/>
  <c r="Q29" i="1" s="1"/>
  <c r="R29" i="1" s="1"/>
  <c r="O29" i="1"/>
  <c r="O28" i="1"/>
  <c r="P28" i="1" s="1"/>
  <c r="Q28" i="1" s="1"/>
  <c r="R28" i="1" s="1"/>
  <c r="P27" i="1"/>
  <c r="Q27" i="1" s="1"/>
  <c r="R27" i="1" s="1"/>
  <c r="O27" i="1"/>
  <c r="O26" i="1"/>
  <c r="P26" i="1" s="1"/>
  <c r="Q26" i="1" s="1"/>
  <c r="R26" i="1" s="1"/>
  <c r="P25" i="1"/>
  <c r="Q25" i="1" s="1"/>
  <c r="R25" i="1" s="1"/>
  <c r="O25" i="1"/>
  <c r="O24" i="1"/>
  <c r="P24" i="1" s="1"/>
  <c r="Q24" i="1" s="1"/>
  <c r="R24" i="1" s="1"/>
  <c r="P23" i="1"/>
  <c r="Q23" i="1" s="1"/>
  <c r="R23" i="1" s="1"/>
  <c r="O23" i="1"/>
  <c r="O22" i="1"/>
  <c r="P22" i="1" s="1"/>
  <c r="Q22" i="1" s="1"/>
  <c r="R22" i="1" s="1"/>
  <c r="P21" i="1"/>
  <c r="Q21" i="1" s="1"/>
  <c r="R21" i="1" s="1"/>
  <c r="O21" i="1"/>
  <c r="O20" i="1"/>
  <c r="P20" i="1" s="1"/>
  <c r="Q20" i="1" s="1"/>
  <c r="R20" i="1" s="1"/>
  <c r="P19" i="1"/>
  <c r="Q19" i="1" s="1"/>
  <c r="R19" i="1" s="1"/>
  <c r="O19" i="1"/>
  <c r="O18" i="1"/>
  <c r="P18" i="1" s="1"/>
  <c r="Q18" i="1" s="1"/>
  <c r="R18" i="1" s="1"/>
  <c r="O17" i="1"/>
  <c r="P17" i="1" s="1"/>
  <c r="Q17" i="1" s="1"/>
  <c r="R17" i="1" s="1"/>
  <c r="O16" i="1"/>
  <c r="P16" i="1" s="1"/>
  <c r="Q16" i="1" s="1"/>
  <c r="R16" i="1" s="1"/>
  <c r="P15" i="1"/>
  <c r="Q15" i="1" s="1"/>
  <c r="R15" i="1" s="1"/>
  <c r="O15" i="1"/>
  <c r="O14" i="1"/>
  <c r="P14" i="1" s="1"/>
  <c r="Q14" i="1" s="1"/>
  <c r="R14" i="1" s="1"/>
  <c r="O13" i="1"/>
  <c r="P13" i="1" s="1"/>
  <c r="Q13" i="1" s="1"/>
  <c r="R13" i="1" s="1"/>
  <c r="O12" i="1"/>
  <c r="P12" i="1" s="1"/>
  <c r="Q12" i="1" s="1"/>
  <c r="R12" i="1" s="1"/>
  <c r="O11" i="1"/>
  <c r="P11" i="1" s="1"/>
  <c r="Q11" i="1" s="1"/>
  <c r="R11" i="1" s="1"/>
  <c r="O10" i="1"/>
  <c r="P10" i="1" s="1"/>
  <c r="Q10" i="1" s="1"/>
  <c r="R10" i="1" s="1"/>
  <c r="O9" i="1"/>
  <c r="P9" i="1" s="1"/>
  <c r="Q9" i="1" s="1"/>
  <c r="R9" i="1" s="1"/>
  <c r="O8" i="1"/>
  <c r="P8" i="1" s="1"/>
  <c r="Q8" i="1" s="1"/>
  <c r="R8" i="1" s="1"/>
  <c r="O7" i="1"/>
  <c r="P7" i="1" s="1"/>
  <c r="Q7" i="1" s="1"/>
  <c r="R7" i="1" s="1"/>
  <c r="O6" i="1"/>
  <c r="P6" i="1" s="1"/>
  <c r="Q6" i="1" s="1"/>
  <c r="R6" i="1" s="1"/>
  <c r="O5" i="1"/>
  <c r="P5" i="1" s="1"/>
  <c r="Q5" i="1" s="1"/>
  <c r="R5" i="1" s="1"/>
  <c r="O4" i="1"/>
  <c r="P4" i="1" s="1"/>
  <c r="Q4" i="1" s="1"/>
  <c r="R4" i="1" s="1"/>
  <c r="O3" i="1"/>
  <c r="P3" i="1" s="1"/>
  <c r="Q3" i="1" s="1"/>
  <c r="R3" i="1" s="1"/>
  <c r="O2" i="1"/>
  <c r="P2" i="1" s="1"/>
  <c r="Q2" i="1" s="1"/>
  <c r="Q47" i="1" l="1"/>
  <c r="R2" i="1"/>
</calcChain>
</file>

<file path=xl/sharedStrings.xml><?xml version="1.0" encoding="utf-8"?>
<sst xmlns="http://schemas.openxmlformats.org/spreadsheetml/2006/main" count="196" uniqueCount="115">
  <si>
    <t>Nr Lot Procedură II</t>
  </si>
  <si>
    <t>Nr. Lot</t>
  </si>
  <si>
    <t>Denumire Lot</t>
  </si>
  <si>
    <t>Specificația tehnică</t>
  </si>
  <si>
    <t>Specificația tehnică modif</t>
  </si>
  <si>
    <t>Unitatea de măsură</t>
  </si>
  <si>
    <t>Preț cu TVA modif</t>
  </si>
  <si>
    <t>Preț estimat cu TVA</t>
  </si>
  <si>
    <t>IMSP INSTITUTUL MAMEI SI COPILULUI</t>
  </si>
  <si>
    <t>IMSP SPITALUL CLINIC MUNICIPAL GHEORGHE PALADI</t>
  </si>
  <si>
    <t>IMSP SPITALUL CLINIC REPUBLICAN TIMOFEI MOSNEAGA</t>
  </si>
  <si>
    <t>IMSP SPITALUL RAIONAL CANTEMIR</t>
  </si>
  <si>
    <t>IMSP SPITALUL RAIONAL CRIULENI</t>
  </si>
  <si>
    <t>IMSP SPITALUL RAIONAL FALESTI</t>
  </si>
  <si>
    <t>Cantitatea Totală</t>
  </si>
  <si>
    <t>Valoarea alocată</t>
  </si>
  <si>
    <t xml:space="preserve">Acid poliglicolic PGA USP 6-0, 2 ace 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</si>
  <si>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</si>
  <si>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PGA Absorbabil violet împletit: lungimea suturii 45 cm, 2 ace, spatulă 6,5-8,00 mm, diametru 0,24 mm, curbura  ¼, 90° , sterila.  Parametrii diametrul si lungimea  acului si suturii ±2% . Corespunderea grosimii acului cu grosimea firului de sutură.</t>
  </si>
  <si>
    <t>Bucată</t>
  </si>
  <si>
    <t>Acid poliglicolic PGA USP 7-0, 2 ace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</si>
  <si>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</si>
  <si>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PGA Absorbabil violet împletit 2 ace,  spatulă 5,5-6,00 mm , diametru 0,20 mm, curbura  3/8, 158°, lungimea suturii 45 cm, sterilă. Parametrii diametrul si lungimea  acului si suturii ±2%. Corespunderea grosimii acului cu grosimea firului de sutură..</t>
  </si>
  <si>
    <t>Capron / steril  împletit USP 0</t>
  </si>
  <si>
    <t>Fir capron împletit steril ambalat cate 20 m USP 0</t>
  </si>
  <si>
    <t>Catgut chrom USP 0, ac 35/40 mm</t>
  </si>
  <si>
    <t>Catgut cromat steril. in ambalaj cu ac. USP 0 (EP 3.5). Ac rotund. lungimea ac: 1/2- 35. 40 mm. Lungimea firului minim 75cm. Corespunderea grosimii acului cu grosimea firului de sutură.</t>
  </si>
  <si>
    <t>Catgut chrom USP 1, ac 35/40/50 mm</t>
  </si>
  <si>
    <t>Catgut cromat steril. in ambalaj cu ac. USP 1 (EP 4).Ac rotund. lungimea ac: 35/40/50 mm. Lungimea firului minim 75cm. Corespunderea grosimii acului cu grosimea firului de sutură.</t>
  </si>
  <si>
    <t>Catgut chrom USP 2-0, ac 30-35 mm</t>
  </si>
  <si>
    <t>Catgut chromat steril. in ambalaj cu ac. USP  2-0 (EP 3). Ac rotund. lungimea ac: 30-35 mm. Lungimea firului minim 75cm. Corespunderea grosimii acului cu grosimea firului de sutură.</t>
  </si>
  <si>
    <t xml:space="preserve">Catgut steril.. USP  2-0 (EP 3). Ac rotund  circumferinta  1/2. lungimea ac: 30-35 mm. Lungimea firului minim 75cm. </t>
  </si>
  <si>
    <t>Catgut chrom USP 3-0, ac 15/20 mm</t>
  </si>
  <si>
    <t>Catgut chrom USP 3-0 ac bold rotund 15:20mm. Lungimea firului minim 75cm. Corespunderea grosimii acului cu grosimea firului de sutură.</t>
  </si>
  <si>
    <t>Catgut chrom USP 4-0, ac 15/20 mm</t>
  </si>
  <si>
    <t>Catgut Chrom, USP 4-0 ac bold rotund 15:20mm. Lungimea firului minim 75cm. Corespunderea grosimii acului cu grosimea firului de sutură.</t>
  </si>
  <si>
    <t>Catgut chrom USP 5-0, ac 15 mm</t>
  </si>
  <si>
    <t>Catgut chrom, USP 5-0 ac bold rotund 15mm. Lungimea firului minim 75cm. Corespunderea grosimii acului cu grosimea firului de sutură.</t>
  </si>
  <si>
    <t>Catgut plain USP 0, ac 30-35 mm</t>
  </si>
  <si>
    <t>Catgut plain steril. in ambalaj cu ac. EP. 3.5. ac 1/2 rotund. lungimea ac: 30-35 mm. Lungimea firului minim 75cm. USP 0 (EP3.5). Corespunderea grosimii acului cu grosimea firului de sutură.</t>
  </si>
  <si>
    <t>Catgut plain USP 3-0, ac 30-35 mm</t>
  </si>
  <si>
    <t>Catgut plain. USP-3-0; Lungimea firului minim 75cm. ac 1/2 rotund  30-35 mm. Corespunderea grosimii acului cu grosimea firului de sutură.</t>
  </si>
  <si>
    <t>Catgut plain USP 0, ac 37 mm</t>
  </si>
  <si>
    <t>Surgical suture. Plain Catgut. absorbable suture.  USP0. Lungimea firului minim 75cm.  1/2 circle round bodied. 37mm. Corespunderea grosimii acului cu grosimea firului de sutură.</t>
  </si>
  <si>
    <t>Catgut plain 0 ac circumferinta 1/2 rotund lungime   37mm   firului 75cm Steril (corespunderea grosimii acului cu cea a firului)</t>
  </si>
  <si>
    <t>Catgut plain USP 1, ac 40-45 mm</t>
  </si>
  <si>
    <t>Catgut plan cu ac: lungimea 1/2- min. 40 maxim 45 mm. EP-4. Lungimea firului minim 75cm. Steril. USP 1-0. Corespunderea grosimii acului cu grosimea firului de sutură.</t>
  </si>
  <si>
    <t>Catgut plain  1.0 ac circumferinta 1/2 rotund lungime minim 40mm si maxim 45mm lungimea firului 75cm Steril (corespunderea grosimii acului cu cea a firului)</t>
  </si>
  <si>
    <t>Catgut plain USP 2, ac 35-40 mm</t>
  </si>
  <si>
    <t>Catgut plan cu ac rotund. lungimea ac: min. 35 max 40 mm. Lungimea firului minim 75cm. steril. USP 2 (EP5). Corespunderea grosimii acului cu grosimea firului de sutură.</t>
  </si>
  <si>
    <t>Catgut plain  2.0 ac circumferinta 1/2 rotund lungime minim 35mm si maxim 40mm lungimea firului 75cm Steril (corespunderea grosimii acului cu cea a firului)</t>
  </si>
  <si>
    <t>Catgut Simple USP 0, ac 26-27 mm</t>
  </si>
  <si>
    <t>Sutura chirur. Catgut simple 3.5M (USP 0) Lungimea firului minim 75cm. ac 26-27 mm. 1/2 cerc. rotund (steril). Corespunderea grosimii acului cu grosimea firului de sutură.</t>
  </si>
  <si>
    <t>Catgut Simple USP 1, ac 26 mm</t>
  </si>
  <si>
    <t>Catgut Simple USP 1 (EP4). cu 1 ac. bold rotund 1/2 x 26 mm. Lungimea firului minim 75cm. Corespunderea grosimii acului cu grosimea firului de sutură.</t>
  </si>
  <si>
    <t>Catgut Simple USP 1, ac 30 mm</t>
  </si>
  <si>
    <t>Sutura chirur. Catgut simple 4M (USP 1) Lungimea firului minim 75cm. ac 3/8 cerc. rotund 30 mm (steril) +/-1 mm. Corespunderea grosimii acului cu grosimea firului de sutură.</t>
  </si>
  <si>
    <t>Catgut Simple USP 3, ac 50 mm</t>
  </si>
  <si>
    <t>Catgut USP 3, 6  metric. ac circular. 1/2rotund 50mm +/-1 mm. Lungimea firului minim 75cm. Corespunderea grosimii acului cu grosimea firului de sutură.</t>
  </si>
  <si>
    <t>Catgut Simple USP 3-0, ac 17 mm</t>
  </si>
  <si>
    <t>Catgut Simple, USP 3-0 (EP2). cu 1 ac. bold rotund 1/2 x 17mm. Lungimea firului minim 75cm. Corespunderea grosimii acului cu grosimea firului de sutură.</t>
  </si>
  <si>
    <t>Fire atraumatice cardiovasculară monofilament  cu 2 ace. USP 0. lungimea acului 35 mm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</si>
  <si>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</si>
  <si>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Mătase Naturală fara ac USP 1</t>
  </si>
  <si>
    <t>Mătase Naturală USP  1  L - minim 60cm. fara ac .culoarea suturii- neagra ; Cantitatea in pachet 10-12 buc.</t>
  </si>
  <si>
    <t>NYLON USP 3-0, ac rotund. 15 mm</t>
  </si>
  <si>
    <t xml:space="preserve">NYLON (Polyamide) USP 3-0 (neabsorbabil ).ac rotund. 15 mm. 3/8. Lungimea firului minim 45cm. Corespunderea grosimii acului cu grosimea firului de sutură. </t>
  </si>
  <si>
    <t>NYLON USP 5-0, ac rotund. 16 mm</t>
  </si>
  <si>
    <t xml:space="preserve">NYLON (Polyamide) USP 5-0 (neabsorbabil ).ac rotund. 16 mm .1/2. Lungimea firului minim 35cm. Corespunderea grosimii acului cu grosimea firului de sutură. </t>
  </si>
  <si>
    <t>NYLON USP 9 -0;- 2 ace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</si>
  <si>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</si>
  <si>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>POLIDIOXANONA USP 4-0, ac 16-17 mm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</si>
  <si>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</si>
  <si>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Poliester USP 5-0, ac 16 mm</t>
  </si>
  <si>
    <t xml:space="preserve">Poliester PET USP 5-0 neabsorbabil. ac rotund. 16 mm. 1/2. Lungimea firului minim 60cm. Corespunderea grosimii acului cu grosimea firului de sutură. </t>
  </si>
  <si>
    <t>Polipropilenă USP 8-0, ac 8 mm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</si>
  <si>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</si>
  <si>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 USP 3-0. lungimea acului 25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</si>
  <si>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</si>
  <si>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Capron / steril  împletit USP 2 -METRIC 5</t>
  </si>
  <si>
    <t>Capron / steril  împletit. USP 2 -METRIC 5. 20m. sutura  împletită.  nevopsită. pe suport cilindric tip bobină-mosor. steril.</t>
  </si>
  <si>
    <t>Capron / steril  împletit USP 3/0-METRIC 2</t>
  </si>
  <si>
    <t xml:space="preserve">Capron / steril  împletit. USP 3/0-METRIC 2. 20m. sutura  împletită.  nevopsită. pe suport cilindric tip bobină-mosor. steril.
</t>
  </si>
  <si>
    <t>Fire atraumatice cardiovasculară monofilament cu 2 ace. Poliofelin sintetic liniar si polipropilen şi polietilen. USP 5-0 Lungimea acului (mm) 10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</si>
  <si>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</si>
  <si>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</si>
  <si>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 Poliofelin sintetic liniar si polipropilen şi polietilen. USP 6-0 Lungimea acului (mm) 10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</si>
  <si>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</si>
  <si>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</si>
  <si>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>Fire atraumatice cardiovasculară monofilament cu un ac Poliofelin sintetic liniar si polipropilen şi polietilen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</si>
  <si>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</si>
  <si>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>Fire atraumatice cardiovasculară monofilament cu 2 ace. USP 0. lungimea acului 35 mm</t>
  </si>
  <si>
    <t xml:space="preserve">Fire atraumatice cardiovasculară monofilament cu 2 ace Poliofelin sintetic liniar si polipropilen. USP 0; Lungimea suturii (cm) – 90; Lungimea acelor (mm) – 35± 2%; Curbura acului - 1/2 Taper Point 
</t>
  </si>
  <si>
    <t xml:space="preserve">Fire atraumatice cardiovasculară monofilament cu 1 ac Poliofelin sintetic liniar si polipropilen. USP 0; Lungimea suturii (cm) – 75; Lungimea acelor (mm) – 35± 2%; Curbura acului - 1/2 Taper Point 
</t>
  </si>
  <si>
    <t>Fire metalice pentru stern. USP 2 Metric EP 5</t>
  </si>
  <si>
    <t>Fire metalice pentru stern USP 2 Metric EP5 ; Lungimea firului minim 75cm; Lungimea acului (mm) – 40. Curbura acului – 1/2 TaperPoint, reverse cutting needle; Corespunderea grosimii acului cu grosimea firului de sutură.</t>
  </si>
  <si>
    <t>Fire metalice pentru stern USP 2 Metric EP5 ; Lungimea firului minim 45cm; Lungimea acului (mm) – 40. Curbura acului – 1/2 TaperPoint, reverse cutting needle; Corespunderea grosimii acului cu grosimea firului de sutură.</t>
  </si>
  <si>
    <t xml:space="preserve">Mătase USP 4-0
2 ace 
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</si>
  <si>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</si>
  <si>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NYLON USP 10-0, 2 ace</t>
  </si>
  <si>
    <t>Nailon oftalmic monofil.. 10-0, 0,2mm x30 cm (2 ace 3/8, tip Spatula, d=0,14±2% mm, L=6,5±2% mm), steril. Corespunderea grosimii acului cu grosimea firului de sutură.</t>
  </si>
  <si>
    <t>Nylon USP 10-0, 2 ace, sterilă. Oftalmică. Sutura armată - fir 10-0 nylon neagră monofilament 30 cm± 1cm, ac curbat, lungime 6mm±0,1mm, 3/8, 135 grade, diametru 0,14 mm ± 0,1 mm, tip spatulat rotunjit, swage laser.</t>
  </si>
  <si>
    <t>Parenhima set Nr.3</t>
  </si>
  <si>
    <t>Set sutura pentru organe parenhimatoase.Neabsosbabil.Nr.3,lung.-45cm</t>
  </si>
  <si>
    <t>Parenhima set Nr.4</t>
  </si>
  <si>
    <t>Set sutura pentru organe parenhimatoase.Neabsosbabil.Nr.4,lung.-45cm</t>
  </si>
  <si>
    <t>Poliester 5mm CTX 48 mm neabsorbabilă cu 2 ace , ac rotund 1/ cerc albă (echivalent Mersilene)</t>
  </si>
  <si>
    <t>Polyester echivalent cu Mersilene 5mm CTX 48 mm neabsorbabilă cu 2 ace , ac rotund Taper Point 1/2 cerc albă</t>
  </si>
  <si>
    <t>Poliester USP 5-0, ac 8 mm</t>
  </si>
  <si>
    <t>Sutura chir. oftalm. Poliester (grosime 5-0, impletit, alb, dublu armat, L=45 mm, ac 1/4, spatulat, d=0,35±2%mm, L=8 ,0±2%), steril. Corespunderea grosimii acului cu grosimea firului de sutură.</t>
  </si>
  <si>
    <t>POLYDIOXANONA USP 4-0, ac 17 mm, echivalent cu tip V-LOC-90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</si>
  <si>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</si>
  <si>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Sutură absorbabila PDO .tip V-LOC-90. USP 4-0; Lungimea suturii (cm) 23-30;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</si>
  <si>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Polyglactin 910 acoperită cu vicril</t>
  </si>
  <si>
    <t>Sutură sintetica absorbabilă Polyglactin 910 acoperită cu vicril , 7-0 0,5 m, TG 140-8, ac 6,5 mm 3/8 v tăietor, culoare violetă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</si>
</sst>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D4DF-F82C-4F2F-948A-A14AF5E6C18C}">
  <dimension ref="A1:R47"/>
  <sheetViews>
    <sheetView tabSelected="1" topLeftCell="B1" workbookViewId="0">
      <selection activeCell="P1" sqref="P1:R1048576"/>
    </sheetView>
  </sheetViews>
  <sheetFormatPr defaultRowHeight="43.15" customHeight="1" x14ac:dyDescent="0.25"/>
  <cols>
    <col min="1" max="1" width="0" hidden="1" customWidth="1"/>
    <col min="2" max="2" width="9.140625" style="18"/>
    <col min="3" max="3" width="22.42578125" customWidth="1"/>
    <col min="4" max="4" width="26.7109375" hidden="1" customWidth="1"/>
    <col min="5" max="5" width="25.28515625" hidden="1" customWidth="1"/>
    <col min="6" max="6" width="9.140625" style="19"/>
    <col min="7" max="7" width="9.140625" style="19" hidden="1" customWidth="1"/>
    <col min="8" max="8" width="9" style="19" hidden="1" customWidth="1"/>
    <col min="9" max="14" width="8.85546875" style="20" customWidth="1"/>
    <col min="15" max="15" width="9.140625" style="19"/>
    <col min="16" max="16" width="12.85546875" style="19" hidden="1" customWidth="1"/>
    <col min="17" max="17" width="12.7109375" style="21" hidden="1" customWidth="1"/>
    <col min="18" max="18" width="0" hidden="1" customWidth="1"/>
  </cols>
  <sheetData>
    <row r="1" spans="1:18" ht="43.1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  <c r="G1" s="5" t="s">
        <v>6</v>
      </c>
      <c r="H1" s="2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" t="s">
        <v>14</v>
      </c>
      <c r="P1" s="2"/>
      <c r="Q1" s="7" t="s">
        <v>15</v>
      </c>
    </row>
    <row r="2" spans="1:18" ht="43.15" customHeight="1" x14ac:dyDescent="0.25">
      <c r="A2" s="1">
        <v>1</v>
      </c>
      <c r="B2" s="8">
        <v>1</v>
      </c>
      <c r="C2" s="1" t="s">
        <v>16</v>
      </c>
      <c r="D2" s="1" t="s">
        <v>17</v>
      </c>
      <c r="E2" s="9" t="s">
        <v>18</v>
      </c>
      <c r="F2" s="8" t="s">
        <v>19</v>
      </c>
      <c r="G2" s="8">
        <v>82.733314917127075</v>
      </c>
      <c r="H2" s="8">
        <v>82.733314917127075</v>
      </c>
      <c r="I2" s="10">
        <v>804</v>
      </c>
      <c r="J2" s="10">
        <v>48</v>
      </c>
      <c r="K2" s="10">
        <v>192</v>
      </c>
      <c r="L2" s="10"/>
      <c r="M2" s="10"/>
      <c r="N2" s="10"/>
      <c r="O2" s="8">
        <f>SUM(I2:N2)</f>
        <v>1044</v>
      </c>
      <c r="P2" s="8">
        <f>O2*G2</f>
        <v>86373.580773480673</v>
      </c>
      <c r="Q2" s="11">
        <f>P2/1.2</f>
        <v>71977.983977900571</v>
      </c>
      <c r="R2" s="12">
        <f>Q2*0.01%</f>
        <v>7.1977983977900575</v>
      </c>
    </row>
    <row r="3" spans="1:18" ht="43.15" customHeight="1" x14ac:dyDescent="0.25">
      <c r="A3" s="1">
        <v>2</v>
      </c>
      <c r="B3" s="8">
        <v>2</v>
      </c>
      <c r="C3" s="1" t="s">
        <v>20</v>
      </c>
      <c r="D3" s="1" t="s">
        <v>21</v>
      </c>
      <c r="E3" s="9" t="s">
        <v>22</v>
      </c>
      <c r="F3" s="8" t="s">
        <v>19</v>
      </c>
      <c r="G3" s="8">
        <v>82.733308270676702</v>
      </c>
      <c r="H3" s="8">
        <v>82.733308270676702</v>
      </c>
      <c r="I3" s="10">
        <v>204</v>
      </c>
      <c r="J3" s="10"/>
      <c r="K3" s="10">
        <v>192</v>
      </c>
      <c r="L3" s="10"/>
      <c r="M3" s="10"/>
      <c r="N3" s="10"/>
      <c r="O3" s="8">
        <f t="shared" ref="O3:O46" si="0">SUM(I3:N3)</f>
        <v>396</v>
      </c>
      <c r="P3" s="8">
        <f t="shared" ref="P3:P46" si="1">O3*G3</f>
        <v>32762.390075187974</v>
      </c>
      <c r="Q3" s="11">
        <f t="shared" ref="Q3:Q46" si="2">P3/1.2</f>
        <v>27301.991729323312</v>
      </c>
      <c r="R3" s="12">
        <f t="shared" ref="R3:R46" si="3">Q3*0.01%</f>
        <v>2.7301991729323314</v>
      </c>
    </row>
    <row r="4" spans="1:18" ht="43.15" customHeight="1" x14ac:dyDescent="0.25">
      <c r="A4" s="1">
        <v>4</v>
      </c>
      <c r="B4" s="8">
        <v>4</v>
      </c>
      <c r="C4" s="1" t="s">
        <v>23</v>
      </c>
      <c r="D4" s="1" t="s">
        <v>24</v>
      </c>
      <c r="E4" s="1" t="s">
        <v>24</v>
      </c>
      <c r="F4" s="8" t="s">
        <v>19</v>
      </c>
      <c r="G4" s="8">
        <v>24.24</v>
      </c>
      <c r="H4" s="8">
        <v>24.24</v>
      </c>
      <c r="I4" s="10">
        <v>600</v>
      </c>
      <c r="J4" s="10">
        <v>2000</v>
      </c>
      <c r="K4" s="10"/>
      <c r="L4" s="10">
        <v>80</v>
      </c>
      <c r="M4" s="10">
        <v>12</v>
      </c>
      <c r="N4" s="10"/>
      <c r="O4" s="8">
        <f t="shared" si="0"/>
        <v>2692</v>
      </c>
      <c r="P4" s="8">
        <f t="shared" si="1"/>
        <v>65254.079999999994</v>
      </c>
      <c r="Q4" s="11">
        <f t="shared" si="2"/>
        <v>54378.399999999994</v>
      </c>
      <c r="R4" s="12">
        <f t="shared" si="3"/>
        <v>5.4378399999999996</v>
      </c>
    </row>
    <row r="5" spans="1:18" ht="43.15" customHeight="1" x14ac:dyDescent="0.25">
      <c r="A5" s="1">
        <v>5</v>
      </c>
      <c r="B5" s="8">
        <v>5</v>
      </c>
      <c r="C5" s="1" t="s">
        <v>25</v>
      </c>
      <c r="D5" s="1" t="s">
        <v>26</v>
      </c>
      <c r="E5" s="13" t="s">
        <v>26</v>
      </c>
      <c r="F5" s="8" t="s">
        <v>19</v>
      </c>
      <c r="G5" s="8">
        <v>6.75</v>
      </c>
      <c r="H5" s="8">
        <v>6.75</v>
      </c>
      <c r="I5" s="10">
        <v>996</v>
      </c>
      <c r="J5" s="10">
        <v>804</v>
      </c>
      <c r="K5" s="10"/>
      <c r="L5" s="10"/>
      <c r="M5" s="10">
        <v>24</v>
      </c>
      <c r="N5" s="10"/>
      <c r="O5" s="8">
        <f t="shared" si="0"/>
        <v>1824</v>
      </c>
      <c r="P5" s="8">
        <f t="shared" si="1"/>
        <v>12312</v>
      </c>
      <c r="Q5" s="11">
        <f t="shared" si="2"/>
        <v>10260</v>
      </c>
      <c r="R5" s="12">
        <f t="shared" si="3"/>
        <v>1.026</v>
      </c>
    </row>
    <row r="6" spans="1:18" ht="43.15" customHeight="1" x14ac:dyDescent="0.25">
      <c r="A6" s="1">
        <v>6</v>
      </c>
      <c r="B6" s="8">
        <v>6</v>
      </c>
      <c r="C6" s="1" t="s">
        <v>27</v>
      </c>
      <c r="D6" s="1" t="s">
        <v>28</v>
      </c>
      <c r="E6" s="13" t="s">
        <v>28</v>
      </c>
      <c r="F6" s="8" t="s">
        <v>19</v>
      </c>
      <c r="G6" s="8">
        <v>10.846499999999999</v>
      </c>
      <c r="H6" s="8">
        <v>10.846499999999999</v>
      </c>
      <c r="I6" s="10">
        <v>804</v>
      </c>
      <c r="J6" s="10">
        <v>12</v>
      </c>
      <c r="K6" s="10"/>
      <c r="L6" s="10"/>
      <c r="M6" s="10">
        <v>24</v>
      </c>
      <c r="N6" s="10"/>
      <c r="O6" s="8">
        <f t="shared" si="0"/>
        <v>840</v>
      </c>
      <c r="P6" s="8">
        <f t="shared" si="1"/>
        <v>9111.06</v>
      </c>
      <c r="Q6" s="11">
        <f t="shared" si="2"/>
        <v>7592.55</v>
      </c>
      <c r="R6" s="12">
        <f t="shared" si="3"/>
        <v>0.75925500000000001</v>
      </c>
    </row>
    <row r="7" spans="1:18" ht="43.15" customHeight="1" x14ac:dyDescent="0.25">
      <c r="A7" s="1">
        <v>8</v>
      </c>
      <c r="B7" s="8">
        <v>8</v>
      </c>
      <c r="C7" s="1" t="s">
        <v>29</v>
      </c>
      <c r="D7" s="1" t="s">
        <v>30</v>
      </c>
      <c r="E7" s="14" t="s">
        <v>31</v>
      </c>
      <c r="F7" s="8" t="s">
        <v>19</v>
      </c>
      <c r="G7" s="8">
        <v>6</v>
      </c>
      <c r="H7" s="8">
        <v>6</v>
      </c>
      <c r="I7" s="10">
        <v>1200</v>
      </c>
      <c r="J7" s="10"/>
      <c r="K7" s="10"/>
      <c r="L7" s="10">
        <v>48</v>
      </c>
      <c r="M7" s="10"/>
      <c r="N7" s="10">
        <v>48</v>
      </c>
      <c r="O7" s="8">
        <f t="shared" si="0"/>
        <v>1296</v>
      </c>
      <c r="P7" s="8">
        <f t="shared" si="1"/>
        <v>7776</v>
      </c>
      <c r="Q7" s="11">
        <f t="shared" si="2"/>
        <v>6480</v>
      </c>
      <c r="R7" s="12">
        <f t="shared" si="3"/>
        <v>0.64800000000000002</v>
      </c>
    </row>
    <row r="8" spans="1:18" ht="43.15" customHeight="1" x14ac:dyDescent="0.25">
      <c r="A8" s="1">
        <v>9</v>
      </c>
      <c r="B8" s="8">
        <v>9</v>
      </c>
      <c r="C8" s="1" t="s">
        <v>32</v>
      </c>
      <c r="D8" s="1" t="s">
        <v>33</v>
      </c>
      <c r="E8" s="13" t="s">
        <v>33</v>
      </c>
      <c r="F8" s="8" t="s">
        <v>19</v>
      </c>
      <c r="G8" s="8">
        <v>5.6519999999999992</v>
      </c>
      <c r="H8" s="8">
        <v>5.6519999999999992</v>
      </c>
      <c r="I8" s="10">
        <v>996</v>
      </c>
      <c r="J8" s="10"/>
      <c r="K8" s="10"/>
      <c r="L8" s="10"/>
      <c r="M8" s="10">
        <v>24</v>
      </c>
      <c r="N8" s="10">
        <v>48</v>
      </c>
      <c r="O8" s="8">
        <f t="shared" si="0"/>
        <v>1068</v>
      </c>
      <c r="P8" s="8">
        <f t="shared" si="1"/>
        <v>6036.3359999999993</v>
      </c>
      <c r="Q8" s="11">
        <f t="shared" si="2"/>
        <v>5030.28</v>
      </c>
      <c r="R8" s="12">
        <f t="shared" si="3"/>
        <v>0.50302800000000003</v>
      </c>
    </row>
    <row r="9" spans="1:18" ht="43.15" customHeight="1" x14ac:dyDescent="0.25">
      <c r="A9" s="1">
        <v>10</v>
      </c>
      <c r="B9" s="8">
        <v>10</v>
      </c>
      <c r="C9" s="1" t="s">
        <v>34</v>
      </c>
      <c r="D9" s="1" t="s">
        <v>35</v>
      </c>
      <c r="E9" s="13" t="s">
        <v>35</v>
      </c>
      <c r="F9" s="8" t="s">
        <v>19</v>
      </c>
      <c r="G9" s="8">
        <v>5.1719999999999997</v>
      </c>
      <c r="H9" s="8">
        <v>5.1719999999999997</v>
      </c>
      <c r="I9" s="10">
        <v>1404</v>
      </c>
      <c r="J9" s="10"/>
      <c r="K9" s="10"/>
      <c r="L9" s="10"/>
      <c r="M9" s="10">
        <v>24</v>
      </c>
      <c r="N9" s="10">
        <v>96</v>
      </c>
      <c r="O9" s="8">
        <f t="shared" si="0"/>
        <v>1524</v>
      </c>
      <c r="P9" s="8">
        <f t="shared" si="1"/>
        <v>7882.1279999999997</v>
      </c>
      <c r="Q9" s="11">
        <f t="shared" si="2"/>
        <v>6568.44</v>
      </c>
      <c r="R9" s="12">
        <f t="shared" si="3"/>
        <v>0.65684399999999998</v>
      </c>
    </row>
    <row r="10" spans="1:18" ht="43.15" customHeight="1" x14ac:dyDescent="0.25">
      <c r="A10" s="1">
        <v>11</v>
      </c>
      <c r="B10" s="8">
        <v>11</v>
      </c>
      <c r="C10" s="1" t="s">
        <v>36</v>
      </c>
      <c r="D10" s="1" t="s">
        <v>37</v>
      </c>
      <c r="E10" s="13" t="s">
        <v>37</v>
      </c>
      <c r="F10" s="8" t="s">
        <v>19</v>
      </c>
      <c r="G10" s="8">
        <v>6.01</v>
      </c>
      <c r="H10" s="8">
        <v>6.01</v>
      </c>
      <c r="I10" s="10">
        <v>600</v>
      </c>
      <c r="J10" s="10"/>
      <c r="K10" s="10"/>
      <c r="L10" s="10"/>
      <c r="M10" s="10"/>
      <c r="N10" s="10">
        <v>96</v>
      </c>
      <c r="O10" s="8">
        <f t="shared" si="0"/>
        <v>696</v>
      </c>
      <c r="P10" s="8">
        <f t="shared" si="1"/>
        <v>4182.96</v>
      </c>
      <c r="Q10" s="11">
        <f t="shared" si="2"/>
        <v>3485.8</v>
      </c>
      <c r="R10" s="12">
        <f t="shared" si="3"/>
        <v>0.34858000000000006</v>
      </c>
    </row>
    <row r="11" spans="1:18" ht="43.15" customHeight="1" x14ac:dyDescent="0.25">
      <c r="A11" s="1">
        <v>17</v>
      </c>
      <c r="B11" s="8">
        <v>17</v>
      </c>
      <c r="C11" s="1" t="s">
        <v>38</v>
      </c>
      <c r="D11" s="1" t="s">
        <v>39</v>
      </c>
      <c r="E11" s="1" t="s">
        <v>39</v>
      </c>
      <c r="F11" s="8" t="s">
        <v>19</v>
      </c>
      <c r="G11" s="8">
        <v>6.4259999999999993</v>
      </c>
      <c r="H11" s="8">
        <v>6.4259999999999993</v>
      </c>
      <c r="I11" s="10">
        <v>0</v>
      </c>
      <c r="J11" s="10"/>
      <c r="K11" s="10"/>
      <c r="L11" s="10">
        <v>240</v>
      </c>
      <c r="M11" s="10"/>
      <c r="N11" s="10"/>
      <c r="O11" s="8">
        <f t="shared" si="0"/>
        <v>240</v>
      </c>
      <c r="P11" s="8">
        <f t="shared" si="1"/>
        <v>1542.2399999999998</v>
      </c>
      <c r="Q11" s="11">
        <f t="shared" si="2"/>
        <v>1285.1999999999998</v>
      </c>
      <c r="R11" s="12">
        <f t="shared" si="3"/>
        <v>0.12852</v>
      </c>
    </row>
    <row r="12" spans="1:18" ht="43.15" customHeight="1" x14ac:dyDescent="0.25">
      <c r="A12" s="1">
        <v>18</v>
      </c>
      <c r="B12" s="8">
        <v>18</v>
      </c>
      <c r="C12" s="1" t="s">
        <v>40</v>
      </c>
      <c r="D12" s="1" t="s">
        <v>41</v>
      </c>
      <c r="E12" s="1" t="s">
        <v>41</v>
      </c>
      <c r="F12" s="8" t="s">
        <v>19</v>
      </c>
      <c r="G12" s="8">
        <v>31.968</v>
      </c>
      <c r="H12" s="8">
        <v>31.968</v>
      </c>
      <c r="I12" s="10">
        <v>0</v>
      </c>
      <c r="J12" s="10"/>
      <c r="K12" s="10"/>
      <c r="L12" s="10"/>
      <c r="M12" s="10"/>
      <c r="N12" s="10">
        <v>36</v>
      </c>
      <c r="O12" s="8">
        <f t="shared" si="0"/>
        <v>36</v>
      </c>
      <c r="P12" s="8">
        <f t="shared" si="1"/>
        <v>1150.848</v>
      </c>
      <c r="Q12" s="11">
        <f t="shared" si="2"/>
        <v>959.04</v>
      </c>
      <c r="R12" s="12">
        <f t="shared" si="3"/>
        <v>9.5904000000000003E-2</v>
      </c>
    </row>
    <row r="13" spans="1:18" ht="43.15" customHeight="1" x14ac:dyDescent="0.25">
      <c r="A13" s="1">
        <v>19</v>
      </c>
      <c r="B13" s="8">
        <v>19</v>
      </c>
      <c r="C13" s="1" t="s">
        <v>42</v>
      </c>
      <c r="D13" s="1" t="s">
        <v>43</v>
      </c>
      <c r="E13" s="14" t="s">
        <v>44</v>
      </c>
      <c r="F13" s="8" t="s">
        <v>19</v>
      </c>
      <c r="G13" s="8">
        <v>31.968</v>
      </c>
      <c r="H13" s="8">
        <v>31.968</v>
      </c>
      <c r="I13" s="10">
        <v>924</v>
      </c>
      <c r="J13" s="10"/>
      <c r="K13" s="10"/>
      <c r="L13" s="10">
        <v>120</v>
      </c>
      <c r="M13" s="10"/>
      <c r="N13" s="10"/>
      <c r="O13" s="8">
        <f t="shared" si="0"/>
        <v>1044</v>
      </c>
      <c r="P13" s="8">
        <f t="shared" si="1"/>
        <v>33374.591999999997</v>
      </c>
      <c r="Q13" s="11">
        <f t="shared" si="2"/>
        <v>27812.16</v>
      </c>
      <c r="R13" s="12">
        <f t="shared" si="3"/>
        <v>2.7812160000000001</v>
      </c>
    </row>
    <row r="14" spans="1:18" ht="43.15" customHeight="1" x14ac:dyDescent="0.25">
      <c r="A14" s="1">
        <v>20</v>
      </c>
      <c r="B14" s="8">
        <v>20</v>
      </c>
      <c r="C14" s="1" t="s">
        <v>45</v>
      </c>
      <c r="D14" s="1" t="s">
        <v>46</v>
      </c>
      <c r="E14" s="14" t="s">
        <v>47</v>
      </c>
      <c r="F14" s="8" t="s">
        <v>19</v>
      </c>
      <c r="G14" s="8">
        <v>23.654666666666667</v>
      </c>
      <c r="H14" s="8">
        <v>23.654666666666667</v>
      </c>
      <c r="I14" s="10">
        <v>300</v>
      </c>
      <c r="J14" s="10"/>
      <c r="K14" s="10"/>
      <c r="L14" s="10"/>
      <c r="M14" s="10"/>
      <c r="N14" s="10"/>
      <c r="O14" s="8">
        <f t="shared" si="0"/>
        <v>300</v>
      </c>
      <c r="P14" s="8">
        <f t="shared" si="1"/>
        <v>7096.4000000000005</v>
      </c>
      <c r="Q14" s="11">
        <f t="shared" si="2"/>
        <v>5913.666666666667</v>
      </c>
      <c r="R14" s="12">
        <f t="shared" si="3"/>
        <v>0.59136666666666671</v>
      </c>
    </row>
    <row r="15" spans="1:18" ht="43.15" customHeight="1" x14ac:dyDescent="0.25">
      <c r="A15" s="1">
        <v>21</v>
      </c>
      <c r="B15" s="8">
        <v>21</v>
      </c>
      <c r="C15" s="1" t="s">
        <v>48</v>
      </c>
      <c r="D15" s="1" t="s">
        <v>49</v>
      </c>
      <c r="E15" s="14" t="s">
        <v>50</v>
      </c>
      <c r="F15" s="8" t="s">
        <v>19</v>
      </c>
      <c r="G15" s="8">
        <v>19.809000000000001</v>
      </c>
      <c r="H15" s="8">
        <v>19.809000000000001</v>
      </c>
      <c r="I15" s="10">
        <v>504</v>
      </c>
      <c r="J15" s="10">
        <v>1200</v>
      </c>
      <c r="K15" s="10"/>
      <c r="L15" s="10">
        <v>180</v>
      </c>
      <c r="M15" s="10"/>
      <c r="N15" s="10">
        <v>24</v>
      </c>
      <c r="O15" s="8">
        <f t="shared" si="0"/>
        <v>1908</v>
      </c>
      <c r="P15" s="8">
        <f t="shared" si="1"/>
        <v>37795.572</v>
      </c>
      <c r="Q15" s="11">
        <f t="shared" si="2"/>
        <v>31496.31</v>
      </c>
      <c r="R15" s="12">
        <f t="shared" si="3"/>
        <v>3.1496310000000003</v>
      </c>
    </row>
    <row r="16" spans="1:18" ht="43.15" customHeight="1" x14ac:dyDescent="0.25">
      <c r="A16" s="1">
        <v>23</v>
      </c>
      <c r="B16" s="8">
        <v>23</v>
      </c>
      <c r="C16" s="1" t="s">
        <v>51</v>
      </c>
      <c r="D16" s="1" t="s">
        <v>52</v>
      </c>
      <c r="E16" s="1" t="s">
        <v>52</v>
      </c>
      <c r="F16" s="8" t="s">
        <v>19</v>
      </c>
      <c r="G16" s="8">
        <v>19.23</v>
      </c>
      <c r="H16" s="8">
        <v>19.23</v>
      </c>
      <c r="I16" s="10">
        <v>0</v>
      </c>
      <c r="J16" s="10">
        <v>504</v>
      </c>
      <c r="K16" s="10"/>
      <c r="L16" s="10"/>
      <c r="M16" s="10"/>
      <c r="N16" s="10">
        <v>60</v>
      </c>
      <c r="O16" s="8">
        <f t="shared" si="0"/>
        <v>564</v>
      </c>
      <c r="P16" s="8">
        <f t="shared" si="1"/>
        <v>10845.72</v>
      </c>
      <c r="Q16" s="11">
        <f t="shared" si="2"/>
        <v>9038.1</v>
      </c>
      <c r="R16" s="12">
        <f t="shared" si="3"/>
        <v>0.90381000000000011</v>
      </c>
    </row>
    <row r="17" spans="1:18" ht="43.15" customHeight="1" x14ac:dyDescent="0.25">
      <c r="A17" s="1">
        <v>24</v>
      </c>
      <c r="B17" s="8">
        <v>24</v>
      </c>
      <c r="C17" s="1" t="s">
        <v>53</v>
      </c>
      <c r="D17" s="1" t="s">
        <v>54</v>
      </c>
      <c r="E17" s="1" t="s">
        <v>54</v>
      </c>
      <c r="F17" s="8" t="s">
        <v>19</v>
      </c>
      <c r="G17" s="8">
        <v>13.51</v>
      </c>
      <c r="H17" s="8">
        <v>13.51</v>
      </c>
      <c r="I17" s="10">
        <v>0</v>
      </c>
      <c r="J17" s="10"/>
      <c r="K17" s="10"/>
      <c r="L17" s="10"/>
      <c r="M17" s="10"/>
      <c r="N17" s="10">
        <v>60</v>
      </c>
      <c r="O17" s="8">
        <f t="shared" si="0"/>
        <v>60</v>
      </c>
      <c r="P17" s="8">
        <f t="shared" si="1"/>
        <v>810.6</v>
      </c>
      <c r="Q17" s="11">
        <f t="shared" si="2"/>
        <v>675.5</v>
      </c>
      <c r="R17" s="12">
        <f t="shared" si="3"/>
        <v>6.7549999999999999E-2</v>
      </c>
    </row>
    <row r="18" spans="1:18" ht="43.15" customHeight="1" x14ac:dyDescent="0.25">
      <c r="A18" s="1">
        <v>25</v>
      </c>
      <c r="B18" s="8">
        <v>25</v>
      </c>
      <c r="C18" s="1" t="s">
        <v>55</v>
      </c>
      <c r="D18" s="1" t="s">
        <v>56</v>
      </c>
      <c r="E18" s="1" t="s">
        <v>56</v>
      </c>
      <c r="F18" s="8" t="s">
        <v>19</v>
      </c>
      <c r="G18" s="8">
        <v>13.083000000000002</v>
      </c>
      <c r="H18" s="8">
        <v>13.083000000000002</v>
      </c>
      <c r="I18" s="10">
        <v>0</v>
      </c>
      <c r="J18" s="10">
        <v>600</v>
      </c>
      <c r="K18" s="10"/>
      <c r="L18" s="10"/>
      <c r="M18" s="10"/>
      <c r="N18" s="10"/>
      <c r="O18" s="8">
        <f t="shared" si="0"/>
        <v>600</v>
      </c>
      <c r="P18" s="8">
        <f t="shared" si="1"/>
        <v>7849.8000000000011</v>
      </c>
      <c r="Q18" s="11">
        <f t="shared" si="2"/>
        <v>6541.5000000000009</v>
      </c>
      <c r="R18" s="12">
        <f t="shared" si="3"/>
        <v>0.65415000000000012</v>
      </c>
    </row>
    <row r="19" spans="1:18" ht="43.15" customHeight="1" x14ac:dyDescent="0.25">
      <c r="A19" s="1">
        <v>27</v>
      </c>
      <c r="B19" s="8">
        <v>27</v>
      </c>
      <c r="C19" s="1" t="s">
        <v>57</v>
      </c>
      <c r="D19" s="1" t="s">
        <v>58</v>
      </c>
      <c r="E19" s="1" t="s">
        <v>58</v>
      </c>
      <c r="F19" s="8" t="s">
        <v>19</v>
      </c>
      <c r="G19" s="8">
        <v>36</v>
      </c>
      <c r="H19" s="8">
        <v>36</v>
      </c>
      <c r="I19" s="10">
        <v>0</v>
      </c>
      <c r="J19" s="10">
        <v>2004</v>
      </c>
      <c r="K19" s="10"/>
      <c r="L19" s="10"/>
      <c r="M19" s="10"/>
      <c r="N19" s="10"/>
      <c r="O19" s="8">
        <f t="shared" si="0"/>
        <v>2004</v>
      </c>
      <c r="P19" s="8">
        <f t="shared" si="1"/>
        <v>72144</v>
      </c>
      <c r="Q19" s="11">
        <f t="shared" si="2"/>
        <v>60120</v>
      </c>
      <c r="R19" s="12">
        <f t="shared" si="3"/>
        <v>6.0120000000000005</v>
      </c>
    </row>
    <row r="20" spans="1:18" ht="43.15" customHeight="1" x14ac:dyDescent="0.25">
      <c r="A20" s="1">
        <v>28</v>
      </c>
      <c r="B20" s="8">
        <v>28</v>
      </c>
      <c r="C20" s="1" t="s">
        <v>59</v>
      </c>
      <c r="D20" s="1" t="s">
        <v>60</v>
      </c>
      <c r="E20" s="13" t="s">
        <v>60</v>
      </c>
      <c r="F20" s="8" t="s">
        <v>19</v>
      </c>
      <c r="G20" s="8">
        <v>16.23</v>
      </c>
      <c r="H20" s="8">
        <v>16.23</v>
      </c>
      <c r="I20" s="10">
        <v>300</v>
      </c>
      <c r="J20" s="10"/>
      <c r="K20" s="10"/>
      <c r="L20" s="10"/>
      <c r="M20" s="10"/>
      <c r="N20" s="10"/>
      <c r="O20" s="8">
        <f t="shared" si="0"/>
        <v>300</v>
      </c>
      <c r="P20" s="8">
        <f t="shared" si="1"/>
        <v>4869</v>
      </c>
      <c r="Q20" s="11">
        <f t="shared" si="2"/>
        <v>4057.5</v>
      </c>
      <c r="R20" s="12">
        <f t="shared" si="3"/>
        <v>0.40575</v>
      </c>
    </row>
    <row r="21" spans="1:18" ht="43.15" customHeight="1" x14ac:dyDescent="0.25">
      <c r="A21" s="1">
        <v>44</v>
      </c>
      <c r="B21" s="8">
        <v>30</v>
      </c>
      <c r="C21" s="1" t="s">
        <v>61</v>
      </c>
      <c r="D21" s="1" t="s">
        <v>62</v>
      </c>
      <c r="E21" s="1" t="s">
        <v>62</v>
      </c>
      <c r="F21" s="8" t="s">
        <v>19</v>
      </c>
      <c r="G21" s="15">
        <v>80</v>
      </c>
      <c r="H21" s="8">
        <v>40.89</v>
      </c>
      <c r="I21" s="10">
        <v>0</v>
      </c>
      <c r="J21" s="10"/>
      <c r="K21" s="10">
        <v>72</v>
      </c>
      <c r="L21" s="10"/>
      <c r="M21" s="10"/>
      <c r="N21" s="10"/>
      <c r="O21" s="8">
        <f t="shared" si="0"/>
        <v>72</v>
      </c>
      <c r="P21" s="8">
        <f t="shared" si="1"/>
        <v>5760</v>
      </c>
      <c r="Q21" s="11">
        <f t="shared" si="2"/>
        <v>4800</v>
      </c>
      <c r="R21" s="12">
        <f t="shared" si="3"/>
        <v>0.48000000000000004</v>
      </c>
    </row>
    <row r="22" spans="1:18" ht="43.15" customHeight="1" x14ac:dyDescent="0.25">
      <c r="A22" s="1">
        <v>46</v>
      </c>
      <c r="B22" s="8">
        <v>32</v>
      </c>
      <c r="C22" s="1" t="s">
        <v>63</v>
      </c>
      <c r="D22" s="1" t="s">
        <v>64</v>
      </c>
      <c r="E22" s="1" t="s">
        <v>64</v>
      </c>
      <c r="F22" s="8" t="s">
        <v>19</v>
      </c>
      <c r="G22" s="15">
        <v>4.5</v>
      </c>
      <c r="H22" s="8">
        <v>3.78</v>
      </c>
      <c r="I22" s="10">
        <v>0</v>
      </c>
      <c r="J22" s="10">
        <v>60</v>
      </c>
      <c r="K22" s="10">
        <v>240</v>
      </c>
      <c r="L22" s="10"/>
      <c r="M22" s="10"/>
      <c r="N22" s="10"/>
      <c r="O22" s="8">
        <f t="shared" si="0"/>
        <v>300</v>
      </c>
      <c r="P22" s="8">
        <f t="shared" si="1"/>
        <v>1350</v>
      </c>
      <c r="Q22" s="11">
        <f t="shared" si="2"/>
        <v>1125</v>
      </c>
      <c r="R22" s="12">
        <f t="shared" si="3"/>
        <v>0.1125</v>
      </c>
    </row>
    <row r="23" spans="1:18" ht="43.15" customHeight="1" x14ac:dyDescent="0.25">
      <c r="A23" s="1">
        <v>48</v>
      </c>
      <c r="B23" s="8">
        <v>34</v>
      </c>
      <c r="C23" s="1" t="s">
        <v>65</v>
      </c>
      <c r="D23" s="1" t="s">
        <v>66</v>
      </c>
      <c r="E23" s="13" t="s">
        <v>66</v>
      </c>
      <c r="F23" s="8" t="s">
        <v>19</v>
      </c>
      <c r="G23" s="8">
        <v>30.774999999999999</v>
      </c>
      <c r="H23" s="8">
        <v>30.774999999999999</v>
      </c>
      <c r="I23" s="10">
        <v>24</v>
      </c>
      <c r="J23" s="10"/>
      <c r="K23" s="10"/>
      <c r="L23" s="10"/>
      <c r="M23" s="10"/>
      <c r="N23" s="10"/>
      <c r="O23" s="8">
        <f t="shared" si="0"/>
        <v>24</v>
      </c>
      <c r="P23" s="8">
        <f t="shared" si="1"/>
        <v>738.59999999999991</v>
      </c>
      <c r="Q23" s="11">
        <f t="shared" si="2"/>
        <v>615.5</v>
      </c>
      <c r="R23" s="12">
        <f t="shared" si="3"/>
        <v>6.1550000000000001E-2</v>
      </c>
    </row>
    <row r="24" spans="1:18" ht="43.15" customHeight="1" x14ac:dyDescent="0.25">
      <c r="A24" s="1">
        <v>50</v>
      </c>
      <c r="B24" s="8">
        <v>36</v>
      </c>
      <c r="C24" s="1" t="s">
        <v>67</v>
      </c>
      <c r="D24" s="1" t="s">
        <v>68</v>
      </c>
      <c r="E24" s="1" t="s">
        <v>68</v>
      </c>
      <c r="F24" s="8" t="s">
        <v>19</v>
      </c>
      <c r="G24" s="8">
        <v>9</v>
      </c>
      <c r="H24" s="8">
        <v>9</v>
      </c>
      <c r="I24" s="10">
        <v>0</v>
      </c>
      <c r="J24" s="10"/>
      <c r="K24" s="10"/>
      <c r="L24" s="10"/>
      <c r="M24" s="10">
        <v>12</v>
      </c>
      <c r="N24" s="10"/>
      <c r="O24" s="8">
        <f t="shared" si="0"/>
        <v>12</v>
      </c>
      <c r="P24" s="8">
        <f t="shared" si="1"/>
        <v>108</v>
      </c>
      <c r="Q24" s="11">
        <f t="shared" si="2"/>
        <v>90</v>
      </c>
      <c r="R24" s="12">
        <f t="shared" si="3"/>
        <v>9.0000000000000011E-3</v>
      </c>
    </row>
    <row r="25" spans="1:18" ht="43.15" customHeight="1" x14ac:dyDescent="0.25">
      <c r="A25" s="1">
        <v>51</v>
      </c>
      <c r="B25" s="8">
        <v>37</v>
      </c>
      <c r="C25" s="1" t="s">
        <v>69</v>
      </c>
      <c r="D25" s="1" t="s">
        <v>70</v>
      </c>
      <c r="E25" s="13" t="s">
        <v>70</v>
      </c>
      <c r="F25" s="8" t="s">
        <v>19</v>
      </c>
      <c r="G25" s="8">
        <v>102.32</v>
      </c>
      <c r="H25" s="8">
        <v>102.32</v>
      </c>
      <c r="I25" s="10">
        <v>60</v>
      </c>
      <c r="J25" s="10"/>
      <c r="K25" s="10"/>
      <c r="L25" s="10"/>
      <c r="M25" s="10"/>
      <c r="N25" s="10"/>
      <c r="O25" s="8">
        <f t="shared" si="0"/>
        <v>60</v>
      </c>
      <c r="P25" s="8">
        <f t="shared" si="1"/>
        <v>6139.2</v>
      </c>
      <c r="Q25" s="11">
        <f t="shared" si="2"/>
        <v>5116</v>
      </c>
      <c r="R25" s="12">
        <f t="shared" si="3"/>
        <v>0.51160000000000005</v>
      </c>
    </row>
    <row r="26" spans="1:18" ht="43.15" customHeight="1" x14ac:dyDescent="0.25">
      <c r="A26" s="1">
        <v>53</v>
      </c>
      <c r="B26" s="8">
        <v>39</v>
      </c>
      <c r="C26" s="1" t="s">
        <v>71</v>
      </c>
      <c r="D26" s="1" t="s">
        <v>72</v>
      </c>
      <c r="E26" s="1" t="s">
        <v>72</v>
      </c>
      <c r="F26" s="8" t="s">
        <v>19</v>
      </c>
      <c r="G26" s="8">
        <v>38.15</v>
      </c>
      <c r="H26" s="8">
        <v>38.15</v>
      </c>
      <c r="I26" s="10">
        <v>0</v>
      </c>
      <c r="J26" s="10"/>
      <c r="K26" s="10"/>
      <c r="L26" s="10">
        <v>24</v>
      </c>
      <c r="M26" s="10"/>
      <c r="N26" s="10"/>
      <c r="O26" s="8">
        <f t="shared" si="0"/>
        <v>24</v>
      </c>
      <c r="P26" s="8">
        <f t="shared" si="1"/>
        <v>915.59999999999991</v>
      </c>
      <c r="Q26" s="11">
        <f t="shared" si="2"/>
        <v>763</v>
      </c>
      <c r="R26" s="12">
        <f t="shared" si="3"/>
        <v>7.6300000000000007E-2</v>
      </c>
    </row>
    <row r="27" spans="1:18" ht="43.15" customHeight="1" x14ac:dyDescent="0.25">
      <c r="A27" s="1">
        <v>54</v>
      </c>
      <c r="B27" s="8">
        <v>40</v>
      </c>
      <c r="C27" s="1" t="s">
        <v>73</v>
      </c>
      <c r="D27" s="1" t="s">
        <v>74</v>
      </c>
      <c r="E27" s="1" t="s">
        <v>74</v>
      </c>
      <c r="F27" s="8" t="s">
        <v>19</v>
      </c>
      <c r="G27" s="8">
        <v>9.8000000000000007</v>
      </c>
      <c r="H27" s="8">
        <v>9.8000000000000007</v>
      </c>
      <c r="I27" s="10">
        <v>0</v>
      </c>
      <c r="J27" s="10"/>
      <c r="K27" s="10"/>
      <c r="L27" s="10"/>
      <c r="M27" s="10"/>
      <c r="N27" s="10">
        <v>108</v>
      </c>
      <c r="O27" s="8">
        <f t="shared" si="0"/>
        <v>108</v>
      </c>
      <c r="P27" s="8">
        <f t="shared" si="1"/>
        <v>1058.4000000000001</v>
      </c>
      <c r="Q27" s="11">
        <f t="shared" si="2"/>
        <v>882.00000000000011</v>
      </c>
      <c r="R27" s="12">
        <f t="shared" si="3"/>
        <v>8.8200000000000014E-2</v>
      </c>
    </row>
    <row r="28" spans="1:18" ht="43.15" customHeight="1" x14ac:dyDescent="0.25">
      <c r="A28" s="1">
        <v>56</v>
      </c>
      <c r="B28" s="8">
        <v>42</v>
      </c>
      <c r="C28" s="1" t="s">
        <v>75</v>
      </c>
      <c r="D28" s="1" t="s">
        <v>76</v>
      </c>
      <c r="E28" s="13" t="s">
        <v>76</v>
      </c>
      <c r="F28" s="8" t="s">
        <v>19</v>
      </c>
      <c r="G28" s="8">
        <v>35.436</v>
      </c>
      <c r="H28" s="8">
        <v>35.436</v>
      </c>
      <c r="I28" s="10">
        <v>24</v>
      </c>
      <c r="J28" s="10"/>
      <c r="K28" s="10"/>
      <c r="L28" s="10"/>
      <c r="M28" s="10"/>
      <c r="N28" s="10"/>
      <c r="O28" s="8">
        <f t="shared" si="0"/>
        <v>24</v>
      </c>
      <c r="P28" s="8">
        <f t="shared" si="1"/>
        <v>850.46399999999994</v>
      </c>
      <c r="Q28" s="11">
        <f t="shared" si="2"/>
        <v>708.72</v>
      </c>
      <c r="R28" s="12">
        <f t="shared" si="3"/>
        <v>7.0872000000000004E-2</v>
      </c>
    </row>
    <row r="29" spans="1:18" ht="43.15" customHeight="1" x14ac:dyDescent="0.25">
      <c r="A29" s="1">
        <v>57</v>
      </c>
      <c r="B29" s="8">
        <v>43</v>
      </c>
      <c r="C29" s="1" t="s">
        <v>77</v>
      </c>
      <c r="D29" s="1" t="s">
        <v>78</v>
      </c>
      <c r="E29" s="1" t="s">
        <v>78</v>
      </c>
      <c r="F29" s="8" t="s">
        <v>19</v>
      </c>
      <c r="G29" s="8">
        <v>42.92</v>
      </c>
      <c r="H29" s="8">
        <v>42.92</v>
      </c>
      <c r="I29" s="10">
        <v>0</v>
      </c>
      <c r="J29" s="10"/>
      <c r="K29" s="10"/>
      <c r="L29" s="10"/>
      <c r="M29" s="10">
        <v>12</v>
      </c>
      <c r="N29" s="10">
        <v>36</v>
      </c>
      <c r="O29" s="8">
        <f t="shared" si="0"/>
        <v>48</v>
      </c>
      <c r="P29" s="8">
        <f t="shared" si="1"/>
        <v>2060.16</v>
      </c>
      <c r="Q29" s="11">
        <f t="shared" si="2"/>
        <v>1716.8</v>
      </c>
      <c r="R29" s="12">
        <f t="shared" si="3"/>
        <v>0.17168</v>
      </c>
    </row>
    <row r="30" spans="1:18" ht="43.15" customHeight="1" x14ac:dyDescent="0.25">
      <c r="A30" s="1">
        <v>65</v>
      </c>
      <c r="B30" s="8">
        <v>51</v>
      </c>
      <c r="C30" s="1" t="s">
        <v>79</v>
      </c>
      <c r="D30" s="1" t="s">
        <v>80</v>
      </c>
      <c r="E30" s="1" t="s">
        <v>80</v>
      </c>
      <c r="F30" s="8" t="s">
        <v>19</v>
      </c>
      <c r="G30" s="8">
        <v>64.170943638554206</v>
      </c>
      <c r="H30" s="8">
        <v>64.170943638554206</v>
      </c>
      <c r="I30" s="10"/>
      <c r="J30" s="10"/>
      <c r="K30" s="10"/>
      <c r="L30" s="10"/>
      <c r="M30" s="10">
        <v>60</v>
      </c>
      <c r="N30" s="10">
        <v>50</v>
      </c>
      <c r="O30" s="8">
        <f t="shared" si="0"/>
        <v>110</v>
      </c>
      <c r="P30" s="8">
        <f t="shared" si="1"/>
        <v>7058.803800240963</v>
      </c>
      <c r="Q30" s="11">
        <f t="shared" si="2"/>
        <v>5882.3365002008031</v>
      </c>
      <c r="R30" s="12">
        <f t="shared" si="3"/>
        <v>0.58823365002008032</v>
      </c>
    </row>
    <row r="31" spans="1:18" ht="43.15" customHeight="1" x14ac:dyDescent="0.25">
      <c r="A31" s="1">
        <v>67</v>
      </c>
      <c r="B31" s="8">
        <v>53</v>
      </c>
      <c r="C31" s="1" t="s">
        <v>81</v>
      </c>
      <c r="D31" s="1" t="s">
        <v>82</v>
      </c>
      <c r="E31" s="1" t="s">
        <v>82</v>
      </c>
      <c r="F31" s="8" t="s">
        <v>19</v>
      </c>
      <c r="G31" s="8">
        <v>64.801861051212938</v>
      </c>
      <c r="H31" s="8">
        <v>64.801861051212938</v>
      </c>
      <c r="I31" s="10"/>
      <c r="J31" s="10"/>
      <c r="K31" s="10"/>
      <c r="L31" s="10"/>
      <c r="M31" s="10"/>
      <c r="N31" s="10">
        <v>30</v>
      </c>
      <c r="O31" s="8">
        <f t="shared" si="0"/>
        <v>30</v>
      </c>
      <c r="P31" s="8">
        <f t="shared" si="1"/>
        <v>1944.0558315363883</v>
      </c>
      <c r="Q31" s="11">
        <f t="shared" si="2"/>
        <v>1620.0465262803236</v>
      </c>
      <c r="R31" s="12">
        <f t="shared" si="3"/>
        <v>0.16200465262803238</v>
      </c>
    </row>
    <row r="32" spans="1:18" ht="43.15" customHeight="1" x14ac:dyDescent="0.25">
      <c r="A32" s="1">
        <v>70</v>
      </c>
      <c r="B32" s="8">
        <v>54</v>
      </c>
      <c r="C32" s="1" t="s">
        <v>83</v>
      </c>
      <c r="D32" s="1" t="s">
        <v>84</v>
      </c>
      <c r="E32" s="1" t="s">
        <v>84</v>
      </c>
      <c r="F32" s="8" t="s">
        <v>19</v>
      </c>
      <c r="G32" s="15">
        <v>80</v>
      </c>
      <c r="H32" s="8">
        <v>52.9</v>
      </c>
      <c r="I32" s="10"/>
      <c r="J32" s="10"/>
      <c r="K32" s="10">
        <v>100</v>
      </c>
      <c r="L32" s="10"/>
      <c r="M32" s="10"/>
      <c r="N32" s="10"/>
      <c r="O32" s="8">
        <f t="shared" si="0"/>
        <v>100</v>
      </c>
      <c r="P32" s="8">
        <f t="shared" si="1"/>
        <v>8000</v>
      </c>
      <c r="Q32" s="11">
        <f t="shared" si="2"/>
        <v>6666.666666666667</v>
      </c>
      <c r="R32" s="12">
        <f t="shared" si="3"/>
        <v>0.66666666666666674</v>
      </c>
    </row>
    <row r="33" spans="1:18" ht="43.15" customHeight="1" x14ac:dyDescent="0.25">
      <c r="A33" s="1">
        <v>71</v>
      </c>
      <c r="B33" s="8">
        <v>55</v>
      </c>
      <c r="C33" s="1" t="s">
        <v>83</v>
      </c>
      <c r="D33" s="1" t="s">
        <v>85</v>
      </c>
      <c r="E33" s="1" t="s">
        <v>85</v>
      </c>
      <c r="F33" s="8" t="s">
        <v>19</v>
      </c>
      <c r="G33" s="15">
        <v>100</v>
      </c>
      <c r="H33" s="8">
        <v>52.9</v>
      </c>
      <c r="I33" s="10"/>
      <c r="J33" s="10"/>
      <c r="K33" s="10">
        <v>100</v>
      </c>
      <c r="L33" s="10"/>
      <c r="M33" s="10"/>
      <c r="N33" s="10"/>
      <c r="O33" s="8">
        <f t="shared" si="0"/>
        <v>100</v>
      </c>
      <c r="P33" s="8">
        <f t="shared" si="1"/>
        <v>10000</v>
      </c>
      <c r="Q33" s="11">
        <f t="shared" si="2"/>
        <v>8333.3333333333339</v>
      </c>
      <c r="R33" s="12">
        <f t="shared" si="3"/>
        <v>0.83333333333333348</v>
      </c>
    </row>
    <row r="34" spans="1:18" ht="43.15" customHeight="1" x14ac:dyDescent="0.25">
      <c r="A34" s="1">
        <v>72</v>
      </c>
      <c r="B34" s="8">
        <v>56</v>
      </c>
      <c r="C34" s="1" t="s">
        <v>86</v>
      </c>
      <c r="D34" s="1" t="s">
        <v>87</v>
      </c>
      <c r="E34" s="1" t="s">
        <v>87</v>
      </c>
      <c r="F34" s="8" t="s">
        <v>19</v>
      </c>
      <c r="G34" s="15">
        <v>80</v>
      </c>
      <c r="H34" s="8">
        <v>34.06</v>
      </c>
      <c r="I34" s="10"/>
      <c r="J34" s="10"/>
      <c r="K34" s="10">
        <v>100</v>
      </c>
      <c r="L34" s="10"/>
      <c r="M34" s="10"/>
      <c r="N34" s="10"/>
      <c r="O34" s="8">
        <f t="shared" si="0"/>
        <v>100</v>
      </c>
      <c r="P34" s="8">
        <f t="shared" si="1"/>
        <v>8000</v>
      </c>
      <c r="Q34" s="11">
        <f t="shared" si="2"/>
        <v>6666.666666666667</v>
      </c>
      <c r="R34" s="12">
        <f t="shared" si="3"/>
        <v>0.66666666666666674</v>
      </c>
    </row>
    <row r="35" spans="1:18" ht="43.15" customHeight="1" x14ac:dyDescent="0.25">
      <c r="A35" s="1">
        <v>73</v>
      </c>
      <c r="B35" s="8">
        <v>57</v>
      </c>
      <c r="C35" s="1" t="s">
        <v>86</v>
      </c>
      <c r="D35" s="1" t="s">
        <v>88</v>
      </c>
      <c r="E35" s="1" t="s">
        <v>88</v>
      </c>
      <c r="F35" s="8" t="s">
        <v>19</v>
      </c>
      <c r="G35" s="15">
        <v>70</v>
      </c>
      <c r="H35" s="8">
        <v>34.06</v>
      </c>
      <c r="I35" s="10"/>
      <c r="J35" s="10"/>
      <c r="K35" s="10">
        <v>100</v>
      </c>
      <c r="L35" s="10"/>
      <c r="M35" s="10"/>
      <c r="N35" s="10"/>
      <c r="O35" s="8">
        <f t="shared" si="0"/>
        <v>100</v>
      </c>
      <c r="P35" s="8">
        <f t="shared" si="1"/>
        <v>7000</v>
      </c>
      <c r="Q35" s="11">
        <f t="shared" si="2"/>
        <v>5833.3333333333339</v>
      </c>
      <c r="R35" s="12">
        <f t="shared" si="3"/>
        <v>0.58333333333333337</v>
      </c>
    </row>
    <row r="36" spans="1:18" ht="43.15" customHeight="1" x14ac:dyDescent="0.25">
      <c r="A36" s="1">
        <v>74</v>
      </c>
      <c r="B36" s="8">
        <v>58</v>
      </c>
      <c r="C36" s="1" t="s">
        <v>89</v>
      </c>
      <c r="D36" s="1" t="s">
        <v>90</v>
      </c>
      <c r="E36" s="1" t="s">
        <v>90</v>
      </c>
      <c r="F36" s="8" t="s">
        <v>19</v>
      </c>
      <c r="G36" s="15">
        <v>70</v>
      </c>
      <c r="H36" s="8">
        <v>55.85</v>
      </c>
      <c r="I36" s="10"/>
      <c r="J36" s="10"/>
      <c r="K36" s="10">
        <v>180</v>
      </c>
      <c r="L36" s="10"/>
      <c r="M36" s="10"/>
      <c r="N36" s="10"/>
      <c r="O36" s="8">
        <f t="shared" si="0"/>
        <v>180</v>
      </c>
      <c r="P36" s="8">
        <f t="shared" si="1"/>
        <v>12600</v>
      </c>
      <c r="Q36" s="11">
        <f t="shared" si="2"/>
        <v>10500</v>
      </c>
      <c r="R36" s="12">
        <f t="shared" si="3"/>
        <v>1.05</v>
      </c>
    </row>
    <row r="37" spans="1:18" ht="43.15" customHeight="1" x14ac:dyDescent="0.25">
      <c r="A37" s="1">
        <v>75</v>
      </c>
      <c r="B37" s="8">
        <v>59</v>
      </c>
      <c r="C37" s="1" t="s">
        <v>91</v>
      </c>
      <c r="D37" s="1" t="s">
        <v>92</v>
      </c>
      <c r="E37" s="9" t="s">
        <v>93</v>
      </c>
      <c r="F37" s="8" t="s">
        <v>19</v>
      </c>
      <c r="G37" s="8">
        <v>40.895984444444444</v>
      </c>
      <c r="H37" s="8">
        <v>40.895984444444444</v>
      </c>
      <c r="I37" s="10"/>
      <c r="J37" s="10"/>
      <c r="K37" s="10">
        <v>72</v>
      </c>
      <c r="L37" s="10"/>
      <c r="M37" s="10"/>
      <c r="N37" s="10"/>
      <c r="O37" s="8">
        <f t="shared" si="0"/>
        <v>72</v>
      </c>
      <c r="P37" s="8">
        <f t="shared" si="1"/>
        <v>2944.5108799999998</v>
      </c>
      <c r="Q37" s="11">
        <f t="shared" si="2"/>
        <v>2453.7590666666665</v>
      </c>
      <c r="R37" s="12">
        <f t="shared" si="3"/>
        <v>0.24537590666666667</v>
      </c>
    </row>
    <row r="38" spans="1:18" ht="43.15" customHeight="1" x14ac:dyDescent="0.25">
      <c r="A38" s="1">
        <v>76</v>
      </c>
      <c r="B38" s="8">
        <v>60</v>
      </c>
      <c r="C38" s="1" t="s">
        <v>94</v>
      </c>
      <c r="D38" s="1" t="s">
        <v>95</v>
      </c>
      <c r="E38" s="9" t="s">
        <v>96</v>
      </c>
      <c r="F38" s="8" t="s">
        <v>19</v>
      </c>
      <c r="G38" s="8">
        <v>52.85</v>
      </c>
      <c r="H38" s="8">
        <v>52.85</v>
      </c>
      <c r="I38" s="10"/>
      <c r="J38" s="10"/>
      <c r="K38" s="10">
        <v>120</v>
      </c>
      <c r="L38" s="10"/>
      <c r="M38" s="10"/>
      <c r="N38" s="10"/>
      <c r="O38" s="8">
        <f t="shared" si="0"/>
        <v>120</v>
      </c>
      <c r="P38" s="8">
        <f t="shared" si="1"/>
        <v>6342</v>
      </c>
      <c r="Q38" s="11">
        <f t="shared" si="2"/>
        <v>5285</v>
      </c>
      <c r="R38" s="12">
        <f t="shared" si="3"/>
        <v>0.52849999999999997</v>
      </c>
    </row>
    <row r="39" spans="1:18" ht="43.15" customHeight="1" x14ac:dyDescent="0.25">
      <c r="A39" s="1">
        <v>78</v>
      </c>
      <c r="B39" s="8">
        <v>62</v>
      </c>
      <c r="C39" s="1" t="s">
        <v>97</v>
      </c>
      <c r="D39" s="1" t="s">
        <v>98</v>
      </c>
      <c r="E39" s="1" t="s">
        <v>98</v>
      </c>
      <c r="F39" s="8" t="s">
        <v>19</v>
      </c>
      <c r="G39" s="8">
        <v>103.5</v>
      </c>
      <c r="H39" s="8">
        <v>103.5</v>
      </c>
      <c r="I39" s="10"/>
      <c r="J39" s="10"/>
      <c r="K39" s="10">
        <v>24</v>
      </c>
      <c r="L39" s="10"/>
      <c r="M39" s="10"/>
      <c r="N39" s="10"/>
      <c r="O39" s="8">
        <f t="shared" si="0"/>
        <v>24</v>
      </c>
      <c r="P39" s="8">
        <f t="shared" si="1"/>
        <v>2484</v>
      </c>
      <c r="Q39" s="11">
        <f t="shared" si="2"/>
        <v>2070</v>
      </c>
      <c r="R39" s="12">
        <f t="shared" si="3"/>
        <v>0.20700000000000002</v>
      </c>
    </row>
    <row r="40" spans="1:18" ht="43.15" customHeight="1" x14ac:dyDescent="0.25">
      <c r="A40" s="1">
        <v>86</v>
      </c>
      <c r="B40" s="8">
        <v>67</v>
      </c>
      <c r="C40" s="1" t="s">
        <v>99</v>
      </c>
      <c r="D40" s="1" t="s">
        <v>100</v>
      </c>
      <c r="E40" s="9" t="s">
        <v>101</v>
      </c>
      <c r="F40" s="8" t="s">
        <v>19</v>
      </c>
      <c r="G40" s="8">
        <v>97.2</v>
      </c>
      <c r="H40" s="8">
        <v>97.2</v>
      </c>
      <c r="I40" s="10"/>
      <c r="J40" s="10"/>
      <c r="K40" s="10">
        <v>288</v>
      </c>
      <c r="L40" s="10"/>
      <c r="M40" s="10"/>
      <c r="N40" s="10"/>
      <c r="O40" s="8">
        <f t="shared" si="0"/>
        <v>288</v>
      </c>
      <c r="P40" s="8">
        <f t="shared" si="1"/>
        <v>27993.600000000002</v>
      </c>
      <c r="Q40" s="11">
        <f t="shared" si="2"/>
        <v>23328.000000000004</v>
      </c>
      <c r="R40" s="12">
        <f t="shared" si="3"/>
        <v>2.3328000000000007</v>
      </c>
    </row>
    <row r="41" spans="1:18" ht="43.15" customHeight="1" x14ac:dyDescent="0.25">
      <c r="A41" s="1">
        <v>87</v>
      </c>
      <c r="B41" s="8">
        <v>68</v>
      </c>
      <c r="C41" s="1" t="s">
        <v>102</v>
      </c>
      <c r="D41" s="1" t="s">
        <v>103</v>
      </c>
      <c r="E41" s="13" t="s">
        <v>103</v>
      </c>
      <c r="F41" s="8" t="s">
        <v>19</v>
      </c>
      <c r="G41" s="8">
        <v>1600</v>
      </c>
      <c r="H41" s="8">
        <v>1600</v>
      </c>
      <c r="I41" s="10">
        <v>4</v>
      </c>
      <c r="J41" s="10"/>
      <c r="K41" s="10"/>
      <c r="L41" s="10"/>
      <c r="M41" s="10"/>
      <c r="N41" s="10"/>
      <c r="O41" s="8">
        <f t="shared" si="0"/>
        <v>4</v>
      </c>
      <c r="P41" s="8">
        <f t="shared" si="1"/>
        <v>6400</v>
      </c>
      <c r="Q41" s="11">
        <f t="shared" si="2"/>
        <v>5333.3333333333339</v>
      </c>
      <c r="R41" s="12">
        <f t="shared" si="3"/>
        <v>0.53333333333333344</v>
      </c>
    </row>
    <row r="42" spans="1:18" ht="43.15" customHeight="1" x14ac:dyDescent="0.25">
      <c r="A42" s="1">
        <v>88</v>
      </c>
      <c r="B42" s="8">
        <v>69</v>
      </c>
      <c r="C42" s="1" t="s">
        <v>104</v>
      </c>
      <c r="D42" s="1" t="s">
        <v>105</v>
      </c>
      <c r="E42" s="13" t="s">
        <v>105</v>
      </c>
      <c r="F42" s="8" t="s">
        <v>19</v>
      </c>
      <c r="G42" s="8">
        <v>1600</v>
      </c>
      <c r="H42" s="8">
        <v>1600</v>
      </c>
      <c r="I42" s="10">
        <v>4</v>
      </c>
      <c r="J42" s="10"/>
      <c r="K42" s="10"/>
      <c r="L42" s="10"/>
      <c r="M42" s="10"/>
      <c r="N42" s="10"/>
      <c r="O42" s="8">
        <f t="shared" si="0"/>
        <v>4</v>
      </c>
      <c r="P42" s="8">
        <f t="shared" si="1"/>
        <v>6400</v>
      </c>
      <c r="Q42" s="11">
        <f t="shared" si="2"/>
        <v>5333.3333333333339</v>
      </c>
      <c r="R42" s="12">
        <f t="shared" si="3"/>
        <v>0.53333333333333344</v>
      </c>
    </row>
    <row r="43" spans="1:18" ht="43.15" customHeight="1" x14ac:dyDescent="0.25">
      <c r="A43" s="1">
        <v>89</v>
      </c>
      <c r="B43" s="8">
        <v>70</v>
      </c>
      <c r="C43" s="1" t="s">
        <v>106</v>
      </c>
      <c r="D43" s="1" t="s">
        <v>107</v>
      </c>
      <c r="E43" s="1" t="s">
        <v>107</v>
      </c>
      <c r="F43" s="8" t="s">
        <v>19</v>
      </c>
      <c r="G43" s="8">
        <v>141.66</v>
      </c>
      <c r="H43" s="8">
        <v>141.66</v>
      </c>
      <c r="I43" s="10"/>
      <c r="J43" s="10">
        <v>36</v>
      </c>
      <c r="K43" s="10"/>
      <c r="L43" s="10"/>
      <c r="M43" s="10"/>
      <c r="N43" s="10"/>
      <c r="O43" s="8">
        <f t="shared" si="0"/>
        <v>36</v>
      </c>
      <c r="P43" s="8">
        <f t="shared" si="1"/>
        <v>5099.76</v>
      </c>
      <c r="Q43" s="11">
        <f t="shared" si="2"/>
        <v>4249.8</v>
      </c>
      <c r="R43" s="12">
        <f t="shared" si="3"/>
        <v>0.42498000000000002</v>
      </c>
    </row>
    <row r="44" spans="1:18" ht="43.15" customHeight="1" x14ac:dyDescent="0.25">
      <c r="A44" s="1">
        <v>92</v>
      </c>
      <c r="B44" s="8">
        <v>71</v>
      </c>
      <c r="C44" s="1" t="s">
        <v>108</v>
      </c>
      <c r="D44" s="1" t="s">
        <v>109</v>
      </c>
      <c r="E44" s="1" t="s">
        <v>109</v>
      </c>
      <c r="F44" s="8" t="s">
        <v>19</v>
      </c>
      <c r="G44" s="8">
        <v>72</v>
      </c>
      <c r="H44" s="8">
        <v>72</v>
      </c>
      <c r="I44" s="10"/>
      <c r="J44" s="10"/>
      <c r="K44" s="10">
        <v>24</v>
      </c>
      <c r="L44" s="10"/>
      <c r="M44" s="10"/>
      <c r="N44" s="10"/>
      <c r="O44" s="8">
        <f t="shared" si="0"/>
        <v>24</v>
      </c>
      <c r="P44" s="8">
        <f t="shared" si="1"/>
        <v>1728</v>
      </c>
      <c r="Q44" s="11">
        <f t="shared" si="2"/>
        <v>1440</v>
      </c>
      <c r="R44" s="12">
        <f t="shared" si="3"/>
        <v>0.14400000000000002</v>
      </c>
    </row>
    <row r="45" spans="1:18" ht="43.15" customHeight="1" x14ac:dyDescent="0.25">
      <c r="A45" s="1">
        <v>107</v>
      </c>
      <c r="B45" s="8">
        <v>85</v>
      </c>
      <c r="C45" s="1" t="s">
        <v>110</v>
      </c>
      <c r="D45" s="1" t="s">
        <v>111</v>
      </c>
      <c r="E45" s="9" t="s">
        <v>112</v>
      </c>
      <c r="F45" s="8" t="s">
        <v>19</v>
      </c>
      <c r="G45" s="8">
        <v>250.99</v>
      </c>
      <c r="H45" s="8">
        <v>250.99</v>
      </c>
      <c r="I45" s="10"/>
      <c r="J45" s="10"/>
      <c r="K45" s="10">
        <v>36</v>
      </c>
      <c r="L45" s="10"/>
      <c r="M45" s="10"/>
      <c r="N45" s="10"/>
      <c r="O45" s="8">
        <f t="shared" si="0"/>
        <v>36</v>
      </c>
      <c r="P45" s="8">
        <f t="shared" si="1"/>
        <v>9035.64</v>
      </c>
      <c r="Q45" s="11">
        <f t="shared" si="2"/>
        <v>7529.7</v>
      </c>
      <c r="R45" s="12">
        <f t="shared" si="3"/>
        <v>0.75297000000000003</v>
      </c>
    </row>
    <row r="46" spans="1:18" ht="43.15" customHeight="1" x14ac:dyDescent="0.25">
      <c r="A46" s="1">
        <v>108</v>
      </c>
      <c r="B46" s="8">
        <v>86</v>
      </c>
      <c r="C46" s="1" t="s">
        <v>113</v>
      </c>
      <c r="D46" s="1" t="s">
        <v>114</v>
      </c>
      <c r="E46" s="13" t="s">
        <v>114</v>
      </c>
      <c r="F46" s="8" t="s">
        <v>19</v>
      </c>
      <c r="G46" s="8">
        <v>57</v>
      </c>
      <c r="H46" s="8">
        <v>57</v>
      </c>
      <c r="I46" s="10">
        <v>30</v>
      </c>
      <c r="J46" s="10"/>
      <c r="K46" s="10"/>
      <c r="L46" s="10"/>
      <c r="M46" s="10"/>
      <c r="N46" s="10"/>
      <c r="O46" s="8">
        <f t="shared" si="0"/>
        <v>30</v>
      </c>
      <c r="P46" s="8">
        <f t="shared" si="1"/>
        <v>1710</v>
      </c>
      <c r="Q46" s="11">
        <f t="shared" si="2"/>
        <v>1425</v>
      </c>
      <c r="R46" s="12">
        <f t="shared" si="3"/>
        <v>0.14250000000000002</v>
      </c>
    </row>
    <row r="47" spans="1:18" ht="43.15" customHeight="1" x14ac:dyDescent="0.25">
      <c r="A47" s="1"/>
      <c r="B47" s="8"/>
      <c r="C47" s="1"/>
      <c r="D47" s="1"/>
      <c r="E47" s="1"/>
      <c r="F47" s="8"/>
      <c r="G47" s="8"/>
      <c r="H47" s="8"/>
      <c r="I47" s="10"/>
      <c r="J47" s="10"/>
      <c r="K47" s="10"/>
      <c r="L47" s="10"/>
      <c r="M47" s="10"/>
      <c r="N47" s="10"/>
      <c r="O47" s="8"/>
      <c r="P47" s="16"/>
      <c r="Q47" s="17">
        <f>SUM(Q2:Q46)</f>
        <v>460741.75113370491</v>
      </c>
    </row>
  </sheetData>
  <autoFilter ref="A1:Q47" xr:uid="{9CA4DE89-C2A0-4169-B26B-AE1AECD99B5B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Repetat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Jantuan Mariana</dc:creator>
  <cp:lastModifiedBy>Jantuan Mariana</cp:lastModifiedBy>
  <dcterms:created xsi:type="dcterms:W3CDTF">2025-06-25T05:51:29Z</dcterms:created>
  <dcterms:modified xsi:type="dcterms:W3CDTF">2025-06-25T05:51:59Z</dcterms:modified>
</cp:coreProperties>
</file>