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Piese de schimb, consumabile CNAMUP\Demarare\"/>
    </mc:Choice>
  </mc:AlternateContent>
  <xr:revisionPtr revIDLastSave="0" documentId="13_ncr:1_{C31C9656-5F29-4776-923A-585C01E7D6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3" i="5" l="1"/>
  <c r="K61" i="5" l="1"/>
  <c r="K62" i="5" s="1"/>
  <c r="J61" i="5"/>
  <c r="J62" i="5" s="1"/>
  <c r="K58" i="5"/>
  <c r="K59" i="5" s="1"/>
  <c r="J58" i="5"/>
  <c r="J59" i="5" s="1"/>
  <c r="N63" i="5"/>
  <c r="J9" i="5"/>
  <c r="K9" i="5"/>
  <c r="J10" i="5"/>
  <c r="K10" i="5"/>
  <c r="J11" i="5"/>
  <c r="K11" i="5"/>
  <c r="J12" i="5"/>
  <c r="K12" i="5"/>
  <c r="J13" i="5"/>
  <c r="K13" i="5"/>
  <c r="J14" i="5"/>
  <c r="J15" i="5" s="1"/>
  <c r="K14" i="5"/>
  <c r="K15" i="5" s="1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J24" i="5" s="1"/>
  <c r="K23" i="5"/>
  <c r="K24" i="5" s="1"/>
  <c r="J26" i="5"/>
  <c r="K26" i="5"/>
  <c r="J27" i="5"/>
  <c r="K27" i="5"/>
  <c r="J28" i="5"/>
  <c r="K28" i="5"/>
  <c r="J29" i="5"/>
  <c r="J30" i="5" s="1"/>
  <c r="K29" i="5"/>
  <c r="K30" i="5" s="1"/>
  <c r="J32" i="5"/>
  <c r="K32" i="5"/>
  <c r="J33" i="5"/>
  <c r="K33" i="5"/>
  <c r="J34" i="5"/>
  <c r="K34" i="5"/>
  <c r="J37" i="5"/>
  <c r="K37" i="5"/>
  <c r="J38" i="5"/>
  <c r="K38" i="5"/>
  <c r="J41" i="5"/>
  <c r="K41" i="5"/>
  <c r="J42" i="5"/>
  <c r="K42" i="5"/>
  <c r="J43" i="5"/>
  <c r="K43" i="5"/>
  <c r="J44" i="5"/>
  <c r="K44" i="5"/>
  <c r="J45" i="5"/>
  <c r="K45" i="5"/>
  <c r="J48" i="5"/>
  <c r="J49" i="5" s="1"/>
  <c r="K48" i="5"/>
  <c r="K49" i="5" s="1"/>
  <c r="J51" i="5"/>
  <c r="K51" i="5"/>
  <c r="J52" i="5"/>
  <c r="K52" i="5"/>
  <c r="J55" i="5"/>
  <c r="J56" i="5" s="1"/>
  <c r="K55" i="5"/>
  <c r="K56" i="5" s="1"/>
  <c r="K53" i="5" l="1"/>
  <c r="J53" i="5"/>
  <c r="J46" i="5"/>
  <c r="K46" i="5"/>
  <c r="K39" i="5"/>
  <c r="J39" i="5"/>
  <c r="K35" i="5"/>
  <c r="J35" i="5"/>
  <c r="K12" i="7"/>
  <c r="J12" i="7"/>
  <c r="K63" i="5" l="1"/>
  <c r="J63" i="5"/>
</calcChain>
</file>

<file path=xl/sharedStrings.xml><?xml version="1.0" encoding="utf-8"?>
<sst xmlns="http://schemas.openxmlformats.org/spreadsheetml/2006/main" count="374" uniqueCount="120">
  <si>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</si>
  <si>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</si>
  <si>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</si>
  <si>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</si>
  <si>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</si>
  <si>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</si>
  <si>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</si>
  <si>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</si>
  <si>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</si>
  <si>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</si>
  <si>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</si>
  <si>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</si>
  <si>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</si>
  <si>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</si>
  <si>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</si>
  <si>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</si>
  <si>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</si>
  <si>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</si>
  <si>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</si>
  <si>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</si>
  <si>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</si>
  <si>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</si>
  <si>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</si>
  <si>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</si>
  <si>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</si>
  <si>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</si>
  <si>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</si>
  <si>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</si>
  <si>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</si>
  <si>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Bucată</t>
  </si>
  <si>
    <t>SUMA TOTALĂ</t>
  </si>
  <si>
    <t>Set</t>
  </si>
  <si>
    <t>Tuchscreen</t>
  </si>
  <si>
    <t>Placă de bază</t>
  </si>
  <si>
    <t>Acumulator</t>
  </si>
  <si>
    <t>Ecran</t>
  </si>
  <si>
    <t>Placă de derivații</t>
  </si>
  <si>
    <t>Bloc de alimentare</t>
  </si>
  <si>
    <t>Modul de control
(Tastatura din cauciuc si
placa electronica)</t>
  </si>
  <si>
    <t>Usita de la printer</t>
  </si>
  <si>
    <t>Electrozi de unică
folosința pentru
defibrilatoare</t>
  </si>
  <si>
    <t>Set padele pacient</t>
  </si>
  <si>
    <t>Cablu de extensie pentru sensorSpO2</t>
  </si>
  <si>
    <t>Cablu ECG cu 10 fire</t>
  </si>
  <si>
    <t>Acumulator pe bază de plumb 12V 5A</t>
  </si>
  <si>
    <t>Circuit de ventilare neonatal
de unică folosință</t>
  </si>
  <si>
    <t>Piese de schimb și consumabile pentru COMEN CM
1 200A
SN-91180228057B</t>
  </si>
  <si>
    <t>Piese de schimb și consumabile pentru COMEN CM 1200B SN-92171229035B</t>
  </si>
  <si>
    <t xml:space="preserve">Piese de schimb și consumabile pentru EDAN SE301 A SN-360625-M22C08650004
</t>
  </si>
  <si>
    <t>Piese de schimb și consumabile pentru CU Medical System LIFEGAIN
SN-M2Q10B026</t>
  </si>
  <si>
    <t>Piese de schimb și consumabile pentru Mindray D3
SN-EZ81001392</t>
  </si>
  <si>
    <t>Piese de schimb și consumabile pentru Mindray R3
SN-FK-46040619</t>
  </si>
  <si>
    <t>Piese de schimb și consumabile pentru Ventilator Pulmonar Hamilton T1</t>
  </si>
  <si>
    <t>Placă de bază compatibil cu COMEN CM
1 200A
SN-91180228057B</t>
  </si>
  <si>
    <t>Bloc de alimentare compatibil cu COMEN CM
1 200A
SN-91180228057B</t>
  </si>
  <si>
    <t>Placă de derivații compatibil cu COMEN CM
1 200A
SN-91180228057B</t>
  </si>
  <si>
    <t>Acumulator compatibil cu COMEN CM
1 200A
SN-91180228057B</t>
  </si>
  <si>
    <t>Ecran compatibil cu COMEN CM
1 200A
SN-91180228057B</t>
  </si>
  <si>
    <t>Tuchscreen compatibil cu COMEN CM
1 200A
SN-91180228057B</t>
  </si>
  <si>
    <t>Modul de control
(Tastatura din cauciuc si
placa electronica) compatibil cu COMEN CM
1 200A
SN-91180228057B</t>
  </si>
  <si>
    <t>Placă de derivații compatibil cu COMEN CM 1200B SN-92171229035B</t>
  </si>
  <si>
    <t>Placă de bază compatibil cu COMEN CM 1200B SN-92171229035B</t>
  </si>
  <si>
    <t>Acumulator compatibil cu COMEN CM 1200B SN-92171229035B</t>
  </si>
  <si>
    <t>Usita de la printer compatibil cu COMEN CM 1200B SN-92171229035B</t>
  </si>
  <si>
    <t xml:space="preserve">Acumulator compatibil cu EDAN SE301 A SN-360625-M22C08650004
</t>
  </si>
  <si>
    <t xml:space="preserve">Tuchscreen compatibil cu EDAN SE301 A SN-360625-M22C08650004
</t>
  </si>
  <si>
    <t xml:space="preserve">Placă de bază compatibil cu EDAN SE301 A SN-360625-M22C08650004
</t>
  </si>
  <si>
    <t>Mindray D60 copil compatibil cu Mindray D60 copil</t>
  </si>
  <si>
    <t>Acumulator compatibil cu CU Medical System LIFEGAIN
SN-M2Q10B026</t>
  </si>
  <si>
    <t>Set padele pacient compatibil cu CU Medical System LIFEGAIN
SN-M2Q10B026</t>
  </si>
  <si>
    <t>Cablu de extensie pentru sensorSpO2 compatibil cu CU Medical System LIFEGAIN
SN-M2Q10B026</t>
  </si>
  <si>
    <t>Bloc de alimentare compatibil cu CU Medical System LIFEGAIN
SN-M2Q10B026</t>
  </si>
  <si>
    <t>Placă de bază compatibil cu CU Medical System LIFEGAIN
SN-M2Q10B026</t>
  </si>
  <si>
    <t>Acumulator compatibil cu Mindray D3
SN-EZ81001392</t>
  </si>
  <si>
    <t>Cablu ECG cu 10 fire compatibil cu Mindray R3
SN-FK-46040619</t>
  </si>
  <si>
    <t>Ecran compatibil cu Mindray R3
SN-FK-46040619</t>
  </si>
  <si>
    <t>Circuit de ventilare neonatal
de unică folosință compatibil cu Ventilator Pulmonar Hamilton T1</t>
  </si>
  <si>
    <t>Achiziționarea Pieselor de Schimb/Consumabilelor conform necesităților CNAMUP</t>
  </si>
  <si>
    <t>Numărul procedurii:</t>
  </si>
  <si>
    <t>Denumirea procedurii:</t>
  </si>
  <si>
    <t>Piese de schimb și consumabile pentru Aspirator
chirurgical 3A HEALTH CARE SRL Miniaspeed Battery Evo Plus SN223287/ASP</t>
  </si>
  <si>
    <t>Acumulator pe bază de plumb 12V 5A compatibil cu Aspirator
chirurgical 3A HEALTH CARE SRL Miniaspeed Battery Evo Plus SN223287/ASP (12V4.5AH/20HR), W90mm D65mm H100mm sau echivalent</t>
  </si>
  <si>
    <t>Numărul licitației publice:</t>
  </si>
  <si>
    <t xml:space="preserve">nr. LP     </t>
  </si>
  <si>
    <t>Denumirea licitației publice:</t>
  </si>
  <si>
    <t>Piese de schimb și consumabile pentru COMEN H3
SN-H3230313024</t>
  </si>
  <si>
    <t>Tuchscreen compatibil cu COMEN H3
SN-H3230313024</t>
  </si>
  <si>
    <t>Placă de bază compatibil cu COMEN H3
SN-H3230313024</t>
  </si>
  <si>
    <t>Acumulator compatibil cu COMEN H3
SN-H3230313024</t>
  </si>
  <si>
    <t>Ecran compatibil cu COMEN H3
SN-H3230313024</t>
  </si>
  <si>
    <t>Placă de derivații compatibil cu COMEN H3
SN-H3230313024</t>
  </si>
  <si>
    <t>Bloc de alimentare compatibil cu COMEN H3
SN-H3230313024</t>
  </si>
  <si>
    <r>
      <t xml:space="preserve">Piese de schimb și consumabile pentru </t>
    </r>
    <r>
      <rPr>
        <sz val="11"/>
        <color rgb="FF000000"/>
        <rFont val="Times New Roman"/>
        <family val="1"/>
      </rPr>
      <t>Mindray D60 adult</t>
    </r>
    <r>
      <rPr>
        <sz val="11"/>
        <rFont val="Times New Roman"/>
        <family val="1"/>
      </rPr>
      <t xml:space="preserve"> </t>
    </r>
  </si>
  <si>
    <r>
      <t xml:space="preserve">Piese de schimb și consumabile pentru </t>
    </r>
    <r>
      <rPr>
        <sz val="11"/>
        <color rgb="FF000000"/>
        <rFont val="Times New Roman"/>
        <family val="1"/>
      </rPr>
      <t>Mindray D60 copil</t>
    </r>
  </si>
  <si>
    <t xml:space="preserve">Electrozi de unică
folosința pentru
defibrilatoare compatibile cu Mindray D60 adult </t>
  </si>
  <si>
    <t xml:space="preserve">Piese de schimb și consumabile pentru LifeGain CU HD-1  </t>
  </si>
  <si>
    <t xml:space="preserve">Electrozi de unică
folosința pentru
defibrilatoare compatibile cu LifeGain CU HD-1  </t>
  </si>
  <si>
    <t>Piese de schimb și consumabile pentru COMEN H3   SN-H3230313024</t>
  </si>
  <si>
    <t>Piese de schimb și consumabile pentru COMEN CM1 200A      SN-91180228057B</t>
  </si>
  <si>
    <t>Piese de schimb și consumabile pentru EDAN SE301 A SN-360625-M22C08650004</t>
  </si>
  <si>
    <t xml:space="preserve">Electrozi de unică folosința pentru defibrilatoare pentru Mindray D60 </t>
  </si>
  <si>
    <t>Piese de schimb și consumabile pentru CU Medical System LIFEGAIN    SN-M2Q10B026</t>
  </si>
  <si>
    <t>Piese de schimb și consumabile pentru Mindray D3   SN-EZ81001392</t>
  </si>
  <si>
    <t>Piese de schimb și consumabile pentru Mindray R3    SN-FK-46040619</t>
  </si>
  <si>
    <t>Piese de schimb și consumabile pentru Aspirator chirurgical 3A HEALTH CARE SRL Miniaspeed Battery Evo Plus SN223287/ASP</t>
  </si>
  <si>
    <t xml:space="preserve">Piese de schimb și consumabile pentru Mindray D60 adult </t>
  </si>
  <si>
    <t>Piese de schimb și consumabile pentru Mindray D60 copil</t>
  </si>
  <si>
    <t>Total Lot 1</t>
  </si>
  <si>
    <t>Total Lot 2</t>
  </si>
  <si>
    <t>Total Lot 3</t>
  </si>
  <si>
    <t>Total Lot 4</t>
  </si>
  <si>
    <t>Total Lot 5</t>
  </si>
  <si>
    <t>Total Lot 6</t>
  </si>
  <si>
    <t>Total Lot 7</t>
  </si>
  <si>
    <t>Total Lot 8</t>
  </si>
  <si>
    <t>Total Lot 9</t>
  </si>
  <si>
    <t>Total Lot 10</t>
  </si>
  <si>
    <t>Total Lot 11</t>
  </si>
  <si>
    <t>VALOAREA ESTIMATĂ fără TVA</t>
  </si>
  <si>
    <t>În termen de până la 30 zile de la plasarea bonului de comandă-livrare: în conformitatea cu pct.11 din Anunțul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</si>
</sst>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4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4" tint="-0.249977111117893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2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  <xf numFmtId="0" fontId="19" fillId="0" borderId="0"/>
  </cellStyleXfs>
  <cellXfs count="106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/>
    <xf numFmtId="0" fontId="16" fillId="0" borderId="0" xfId="1" applyFont="1" applyProtection="1">
      <protection locked="0"/>
    </xf>
    <xf numFmtId="0" fontId="10" fillId="0" borderId="0" xfId="1" applyFont="1"/>
    <xf numFmtId="0" fontId="10" fillId="0" borderId="0" xfId="1" applyFont="1" applyAlignment="1">
      <alignment horizontal="center"/>
    </xf>
    <xf numFmtId="0" fontId="37" fillId="0" borderId="1" xfId="24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2" fillId="0" borderId="1" xfId="2" applyFont="1" applyBorder="1" applyAlignment="1" applyProtection="1">
      <alignment horizontal="left" vertical="top" wrapText="1"/>
      <protection locked="0"/>
    </xf>
    <xf numFmtId="0" fontId="32" fillId="0" borderId="1" xfId="2" applyFont="1" applyBorder="1" applyAlignment="1">
      <alignment horizontal="left" vertical="top" wrapText="1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32" fillId="0" borderId="1" xfId="0" applyFont="1" applyBorder="1" applyAlignment="1">
      <alignment horizontal="left" vertical="top" wrapText="1"/>
    </xf>
    <xf numFmtId="0" fontId="34" fillId="0" borderId="1" xfId="0" applyFont="1" applyBorder="1" applyAlignment="1">
      <alignment horizontal="left" vertical="top" wrapText="1"/>
    </xf>
    <xf numFmtId="0" fontId="37" fillId="0" borderId="1" xfId="0" applyFont="1" applyBorder="1" applyAlignment="1">
      <alignment horizontal="center" vertical="top" wrapText="1"/>
    </xf>
    <xf numFmtId="0" fontId="37" fillId="0" borderId="1" xfId="0" applyFont="1" applyBorder="1" applyAlignment="1">
      <alignment horizontal="left" vertical="top" wrapText="1"/>
    </xf>
    <xf numFmtId="0" fontId="19" fillId="0" borderId="1" xfId="2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33" fillId="0" borderId="1" xfId="1" applyFont="1" applyBorder="1" applyAlignment="1">
      <alignment horizontal="left" vertical="top" wrapText="1"/>
    </xf>
    <xf numFmtId="0" fontId="34" fillId="0" borderId="1" xfId="0" applyFont="1" applyBorder="1" applyAlignment="1">
      <alignment horizontal="left" vertical="top"/>
    </xf>
    <xf numFmtId="0" fontId="35" fillId="0" borderId="1" xfId="1" applyFont="1" applyBorder="1" applyAlignment="1" applyProtection="1">
      <alignment horizontal="left" vertical="top" wrapText="1"/>
      <protection locked="0"/>
    </xf>
    <xf numFmtId="0" fontId="28" fillId="0" borderId="1" xfId="0" applyFont="1" applyBorder="1" applyAlignment="1">
      <alignment horizontal="left" vertical="top"/>
    </xf>
    <xf numFmtId="0" fontId="16" fillId="0" borderId="1" xfId="1" applyFont="1" applyBorder="1" applyAlignment="1" applyProtection="1">
      <alignment horizontal="left" vertical="top" wrapText="1"/>
      <protection locked="0"/>
    </xf>
    <xf numFmtId="0" fontId="35" fillId="0" borderId="1" xfId="1" applyFont="1" applyBorder="1" applyAlignment="1" applyProtection="1">
      <alignment horizontal="left" vertical="top"/>
      <protection locked="0"/>
    </xf>
    <xf numFmtId="0" fontId="16" fillId="0" borderId="1" xfId="1" applyFont="1" applyBorder="1" applyAlignment="1" applyProtection="1">
      <alignment horizontal="left" vertical="top"/>
      <protection locked="0"/>
    </xf>
    <xf numFmtId="0" fontId="38" fillId="0" borderId="1" xfId="0" applyFont="1" applyBorder="1" applyAlignment="1">
      <alignment horizontal="left" vertical="top"/>
    </xf>
    <xf numFmtId="0" fontId="16" fillId="0" borderId="0" xfId="1" applyFont="1" applyAlignment="1" applyProtection="1">
      <alignment horizontal="left" vertical="top"/>
      <protection locked="0"/>
    </xf>
    <xf numFmtId="0" fontId="10" fillId="0" borderId="2" xfId="0" applyFont="1" applyBorder="1" applyAlignment="1" applyProtection="1">
      <alignment horizontal="left" vertical="top" wrapText="1"/>
      <protection locked="0"/>
    </xf>
    <xf numFmtId="0" fontId="39" fillId="0" borderId="0" xfId="0" applyFont="1" applyAlignment="1">
      <alignment horizontal="left" vertical="top"/>
    </xf>
    <xf numFmtId="0" fontId="14" fillId="0" borderId="1" xfId="1" applyFont="1" applyBorder="1" applyAlignment="1" applyProtection="1">
      <alignment horizontal="left" vertical="top" wrapText="1"/>
      <protection locked="0"/>
    </xf>
    <xf numFmtId="0" fontId="14" fillId="0" borderId="1" xfId="1" applyFont="1" applyBorder="1" applyAlignment="1" applyProtection="1">
      <alignment vertical="top" wrapText="1"/>
      <protection locked="0"/>
    </xf>
    <xf numFmtId="0" fontId="37" fillId="0" borderId="1" xfId="1" applyFont="1" applyBorder="1" applyAlignment="1">
      <alignment vertical="center" wrapText="1"/>
    </xf>
    <xf numFmtId="0" fontId="37" fillId="0" borderId="1" xfId="1" applyFont="1" applyBorder="1" applyAlignment="1">
      <alignment horizontal="center" vertical="top" wrapText="1"/>
    </xf>
    <xf numFmtId="0" fontId="37" fillId="0" borderId="1" xfId="1" applyFont="1" applyBorder="1" applyAlignment="1">
      <alignment horizontal="center" vertical="center" wrapText="1"/>
    </xf>
    <xf numFmtId="1" fontId="37" fillId="0" borderId="1" xfId="1" applyNumberFormat="1" applyFont="1" applyBorder="1" applyAlignment="1">
      <alignment horizontal="center" vertical="center" wrapText="1"/>
    </xf>
    <xf numFmtId="0" fontId="37" fillId="0" borderId="1" xfId="1" applyFont="1" applyBorder="1" applyAlignment="1">
      <alignment horizontal="center" wrapText="1"/>
    </xf>
    <xf numFmtId="0" fontId="14" fillId="0" borderId="1" xfId="1" applyFont="1" applyBorder="1" applyAlignment="1">
      <alignment horizontal="center" vertical="center" wrapText="1"/>
    </xf>
    <xf numFmtId="4" fontId="43" fillId="0" borderId="1" xfId="1" applyNumberFormat="1" applyFont="1" applyBorder="1"/>
    <xf numFmtId="0" fontId="44" fillId="0" borderId="1" xfId="0" applyFont="1" applyBorder="1" applyAlignment="1">
      <alignment horizontal="center" vertical="top" wrapText="1"/>
    </xf>
    <xf numFmtId="0" fontId="44" fillId="0" borderId="1" xfId="0" applyFont="1" applyBorder="1" applyAlignment="1">
      <alignment horizontal="center" vertical="center" wrapText="1"/>
    </xf>
    <xf numFmtId="0" fontId="36" fillId="0" borderId="1" xfId="24" applyFont="1" applyBorder="1" applyAlignment="1" applyProtection="1">
      <alignment horizontal="center" vertical="center" wrapText="1"/>
      <protection locked="0"/>
    </xf>
    <xf numFmtId="0" fontId="36" fillId="0" borderId="1" xfId="1" applyFont="1" applyBorder="1"/>
    <xf numFmtId="165" fontId="36" fillId="0" borderId="1" xfId="1" applyNumberFormat="1" applyFont="1" applyBorder="1"/>
    <xf numFmtId="4" fontId="36" fillId="0" borderId="1" xfId="1" applyNumberFormat="1" applyFont="1" applyBorder="1"/>
    <xf numFmtId="0" fontId="36" fillId="0" borderId="1" xfId="1" applyFont="1" applyBorder="1" applyProtection="1">
      <protection locked="0"/>
    </xf>
    <xf numFmtId="0" fontId="43" fillId="0" borderId="1" xfId="1" applyFont="1" applyBorder="1" applyAlignment="1" applyProtection="1">
      <alignment vertical="top"/>
      <protection locked="0"/>
    </xf>
    <xf numFmtId="0" fontId="45" fillId="0" borderId="1" xfId="0" applyFont="1" applyBorder="1" applyAlignment="1">
      <alignment horizontal="center" vertical="top" wrapText="1"/>
    </xf>
    <xf numFmtId="0" fontId="43" fillId="0" borderId="1" xfId="1" applyFont="1" applyBorder="1"/>
    <xf numFmtId="0" fontId="43" fillId="0" borderId="1" xfId="1" applyFont="1" applyBorder="1" applyProtection="1">
      <protection locked="0"/>
    </xf>
    <xf numFmtId="0" fontId="45" fillId="0" borderId="1" xfId="0" applyFont="1" applyBorder="1" applyAlignment="1">
      <alignment horizontal="left" vertical="top" wrapText="1"/>
    </xf>
    <xf numFmtId="4" fontId="40" fillId="0" borderId="1" xfId="0" applyNumberFormat="1" applyFont="1" applyBorder="1" applyAlignment="1">
      <alignment vertical="top"/>
    </xf>
    <xf numFmtId="0" fontId="43" fillId="0" borderId="1" xfId="1" applyFont="1" applyBorder="1" applyAlignment="1" applyProtection="1">
      <alignment horizontal="left" vertical="top"/>
      <protection locked="0"/>
    </xf>
    <xf numFmtId="0" fontId="44" fillId="0" borderId="1" xfId="0" applyFont="1" applyBorder="1" applyAlignment="1">
      <alignment vertical="top" wrapText="1"/>
    </xf>
    <xf numFmtId="0" fontId="37" fillId="0" borderId="1" xfId="1" applyFont="1" applyBorder="1" applyAlignment="1">
      <alignment vertical="top" wrapText="1"/>
    </xf>
    <xf numFmtId="0" fontId="46" fillId="0" borderId="1" xfId="0" applyFont="1" applyBorder="1" applyAlignment="1">
      <alignment vertical="top" wrapText="1"/>
    </xf>
    <xf numFmtId="4" fontId="43" fillId="0" borderId="1" xfId="1" applyNumberFormat="1" applyFont="1" applyBorder="1" applyAlignment="1">
      <alignment horizontal="right" vertical="top"/>
    </xf>
    <xf numFmtId="165" fontId="43" fillId="0" borderId="1" xfId="1" applyNumberFormat="1" applyFont="1" applyBorder="1"/>
    <xf numFmtId="0" fontId="44" fillId="0" borderId="1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left" vertical="center" wrapText="1"/>
    </xf>
    <xf numFmtId="0" fontId="36" fillId="0" borderId="1" xfId="24" applyFont="1" applyBorder="1" applyAlignment="1" applyProtection="1">
      <alignment horizontal="left" vertical="center" wrapText="1"/>
      <protection locked="0"/>
    </xf>
    <xf numFmtId="0" fontId="36" fillId="0" borderId="1" xfId="1" applyFont="1" applyBorder="1" applyAlignment="1" applyProtection="1">
      <alignment horizontal="left"/>
      <protection locked="0"/>
    </xf>
    <xf numFmtId="165" fontId="36" fillId="0" borderId="1" xfId="1" applyNumberFormat="1" applyFont="1" applyBorder="1" applyAlignment="1">
      <alignment horizontal="right"/>
    </xf>
    <xf numFmtId="165" fontId="43" fillId="0" borderId="1" xfId="1" applyNumberFormat="1" applyFont="1" applyBorder="1" applyAlignment="1">
      <alignment horizontal="right"/>
    </xf>
    <xf numFmtId="0" fontId="36" fillId="0" borderId="0" xfId="1" applyFont="1" applyProtection="1">
      <protection locked="0"/>
    </xf>
    <xf numFmtId="0" fontId="36" fillId="0" borderId="0" xfId="1" applyFont="1" applyAlignment="1" applyProtection="1">
      <alignment horizontal="center" vertical="top"/>
      <protection locked="0"/>
    </xf>
    <xf numFmtId="0" fontId="36" fillId="0" borderId="0" xfId="1" applyFont="1" applyAlignment="1" applyProtection="1">
      <alignment wrapText="1"/>
      <protection locked="0"/>
    </xf>
    <xf numFmtId="0" fontId="36" fillId="0" borderId="0" xfId="1" applyFont="1" applyAlignment="1" applyProtection="1">
      <alignment vertical="top" wrapText="1"/>
      <protection locked="0"/>
    </xf>
    <xf numFmtId="0" fontId="43" fillId="0" borderId="0" xfId="1" applyFont="1" applyAlignment="1" applyProtection="1">
      <alignment vertical="top"/>
      <protection locked="0"/>
    </xf>
    <xf numFmtId="0" fontId="43" fillId="0" borderId="0" xfId="1" applyFont="1" applyAlignment="1" applyProtection="1">
      <alignment horizontal="left" vertical="top"/>
      <protection locked="0"/>
    </xf>
    <xf numFmtId="0" fontId="43" fillId="0" borderId="0" xfId="1" applyFont="1" applyProtection="1">
      <protection locked="0"/>
    </xf>
    <xf numFmtId="0" fontId="36" fillId="0" borderId="0" xfId="1" applyFont="1" applyAlignment="1" applyProtection="1">
      <alignment horizontal="center" vertical="center"/>
      <protection locked="0"/>
    </xf>
    <xf numFmtId="1" fontId="36" fillId="0" borderId="0" xfId="1" applyNumberFormat="1" applyFont="1" applyAlignment="1" applyProtection="1">
      <alignment horizontal="center" vertical="center"/>
      <protection locked="0"/>
    </xf>
    <xf numFmtId="0" fontId="36" fillId="0" borderId="1" xfId="1" applyFont="1" applyBorder="1" applyAlignment="1" applyProtection="1">
      <alignment horizontal="center" vertical="top"/>
      <protection locked="0"/>
    </xf>
    <xf numFmtId="0" fontId="42" fillId="0" borderId="1" xfId="1" applyFont="1" applyBorder="1" applyAlignment="1" applyProtection="1">
      <alignment horizontal="center"/>
      <protection locked="0"/>
    </xf>
    <xf numFmtId="0" fontId="36" fillId="0" borderId="1" xfId="1" applyFont="1" applyBorder="1" applyAlignment="1" applyProtection="1">
      <alignment wrapText="1"/>
      <protection locked="0"/>
    </xf>
    <xf numFmtId="0" fontId="36" fillId="0" borderId="1" xfId="1" applyFont="1" applyBorder="1" applyAlignment="1" applyProtection="1">
      <alignment vertical="top" wrapText="1"/>
      <protection locked="0"/>
    </xf>
    <xf numFmtId="4" fontId="43" fillId="0" borderId="1" xfId="1" applyNumberFormat="1" applyFont="1" applyBorder="1" applyAlignment="1">
      <alignment horizontal="right"/>
    </xf>
    <xf numFmtId="0" fontId="36" fillId="0" borderId="1" xfId="1" applyFont="1" applyBorder="1" applyAlignment="1" applyProtection="1">
      <alignment horizontal="center" vertical="center"/>
      <protection locked="0"/>
    </xf>
    <xf numFmtId="1" fontId="36" fillId="0" borderId="1" xfId="1" applyNumberFormat="1" applyFont="1" applyBorder="1" applyAlignment="1" applyProtection="1">
      <alignment horizontal="center" vertical="center"/>
      <protection locked="0"/>
    </xf>
    <xf numFmtId="165" fontId="43" fillId="0" borderId="1" xfId="1" applyNumberFormat="1" applyFont="1" applyBorder="1" applyProtection="1">
      <protection locked="0"/>
    </xf>
    <xf numFmtId="4" fontId="43" fillId="0" borderId="1" xfId="1" applyNumberFormat="1" applyFont="1" applyBorder="1" applyProtection="1">
      <protection locked="0"/>
    </xf>
    <xf numFmtId="0" fontId="15" fillId="0" borderId="1" xfId="1" applyFont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3" fillId="0" borderId="1" xfId="2" applyFont="1" applyBorder="1" applyAlignment="1" applyProtection="1">
      <alignment horizontal="left" vertical="top" wrapText="1"/>
      <protection locked="0"/>
    </xf>
    <xf numFmtId="0" fontId="9" fillId="0" borderId="1" xfId="2" applyFont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2" fillId="0" borderId="4" xfId="1" applyFont="1" applyBorder="1" applyAlignment="1" applyProtection="1">
      <alignment horizontal="left" vertical="top" wrapText="1"/>
      <protection locked="0"/>
    </xf>
    <xf numFmtId="0" fontId="12" fillId="0" borderId="6" xfId="1" applyFont="1" applyBorder="1" applyAlignment="1" applyProtection="1">
      <alignment horizontal="left" vertical="top" wrapText="1"/>
      <protection locked="0"/>
    </xf>
    <xf numFmtId="0" fontId="12" fillId="0" borderId="5" xfId="1" applyFont="1" applyBorder="1" applyAlignment="1" applyProtection="1">
      <alignment horizontal="left" vertical="top" wrapText="1"/>
      <protection locked="0"/>
    </xf>
    <xf numFmtId="0" fontId="45" fillId="0" borderId="1" xfId="0" applyFont="1" applyBorder="1" applyAlignment="1">
      <alignment horizontal="left" vertical="top" wrapText="1"/>
    </xf>
    <xf numFmtId="0" fontId="43" fillId="0" borderId="1" xfId="0" applyFont="1" applyBorder="1" applyAlignment="1">
      <alignment horizontal="left" vertical="top" wrapText="1"/>
    </xf>
    <xf numFmtId="0" fontId="37" fillId="0" borderId="1" xfId="1" applyFont="1" applyBorder="1" applyAlignment="1" applyProtection="1">
      <alignment horizontal="center" vertical="top" wrapText="1"/>
      <protection locked="0"/>
    </xf>
    <xf numFmtId="0" fontId="37" fillId="0" borderId="1" xfId="1" applyFont="1" applyBorder="1" applyAlignment="1">
      <alignment horizontal="center" vertical="center" wrapText="1"/>
    </xf>
    <xf numFmtId="0" fontId="41" fillId="0" borderId="1" xfId="1" applyFont="1" applyBorder="1" applyAlignment="1" applyProtection="1">
      <alignment horizontal="center"/>
      <protection locked="0"/>
    </xf>
    <xf numFmtId="0" fontId="42" fillId="0" borderId="1" xfId="1" applyFont="1" applyBorder="1" applyAlignment="1" applyProtection="1">
      <alignment horizontal="center"/>
      <protection locked="0"/>
    </xf>
    <xf numFmtId="0" fontId="43" fillId="0" borderId="1" xfId="1" applyFont="1" applyBorder="1" applyAlignment="1" applyProtection="1">
      <alignment horizontal="right" vertical="center"/>
      <protection locked="0"/>
    </xf>
    <xf numFmtId="0" fontId="36" fillId="0" borderId="1" xfId="1" applyFont="1" applyBorder="1" applyAlignment="1" applyProtection="1">
      <alignment horizontal="left" vertical="center"/>
      <protection locked="0"/>
    </xf>
    <xf numFmtId="0" fontId="37" fillId="0" borderId="1" xfId="1" applyFont="1" applyBorder="1" applyAlignment="1" applyProtection="1">
      <alignment horizontal="right" vertical="center" wrapText="1"/>
      <protection locked="0"/>
    </xf>
    <xf numFmtId="0" fontId="14" fillId="0" borderId="1" xfId="1" applyFont="1" applyBorder="1" applyAlignment="1" applyProtection="1">
      <alignment horizontal="left" vertical="top" wrapText="1"/>
      <protection locked="0"/>
    </xf>
    <xf numFmtId="0" fontId="37" fillId="0" borderId="1" xfId="1" applyFont="1" applyBorder="1" applyAlignment="1">
      <alignment horizontal="left" vertical="center" wrapText="1"/>
    </xf>
    <xf numFmtId="0" fontId="37" fillId="0" borderId="1" xfId="1" applyFont="1" applyBorder="1" applyAlignment="1">
      <alignment horizontal="left" vertical="top" wrapText="1"/>
    </xf>
    <xf numFmtId="0" fontId="10" fillId="0" borderId="0" xfId="1" applyFont="1" applyAlignment="1">
      <alignment horizontal="center"/>
    </xf>
  </cellXfs>
  <cellStyles count="72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2 2 3" xfId="71" xr:uid="{391CA71B-7332-4118-BFB7-629289016128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40"/>
  <sheetViews>
    <sheetView tabSelected="1" topLeftCell="A22" zoomScale="80" zoomScaleNormal="80" workbookViewId="0">
      <selection activeCell="C30" sqref="C30"/>
    </sheetView>
  </sheetViews>
  <sheetFormatPr defaultColWidth="9.140625" defaultRowHeight="15.75"/>
  <cols>
    <col min="1" max="2" width="5.7109375" style="11" customWidth="1"/>
    <col min="3" max="3" width="71.5703125" style="11" customWidth="1"/>
    <col min="4" max="4" width="28.140625" style="11" customWidth="1"/>
    <col min="5" max="5" width="10.5703125" style="11" customWidth="1"/>
    <col min="6" max="6" width="11.28515625" style="11" customWidth="1"/>
    <col min="7" max="7" width="10.7109375" style="11" customWidth="1"/>
    <col min="8" max="8" width="61.85546875" style="11" customWidth="1"/>
    <col min="9" max="9" width="37.42578125" style="11" customWidth="1"/>
    <col min="10" max="10" width="30" style="11" customWidth="1"/>
    <col min="11" max="11" width="14" style="11" customWidth="1"/>
    <col min="12" max="15" width="9.140625" style="11"/>
    <col min="16" max="16" width="18.7109375" style="11" customWidth="1"/>
    <col min="17" max="16384" width="9.140625" style="11"/>
  </cols>
  <sheetData>
    <row r="1" spans="1:18">
      <c r="A1" s="20"/>
      <c r="B1" s="20"/>
      <c r="C1" s="85" t="s">
        <v>22</v>
      </c>
      <c r="D1" s="85"/>
      <c r="E1" s="85"/>
      <c r="F1" s="85"/>
      <c r="G1" s="85"/>
      <c r="H1" s="85"/>
      <c r="I1" s="85"/>
      <c r="J1" s="85"/>
      <c r="K1" s="85"/>
    </row>
    <row r="2" spans="1:18">
      <c r="A2" s="20"/>
      <c r="B2" s="20"/>
      <c r="C2" s="20"/>
      <c r="D2" s="87" t="s">
        <v>28</v>
      </c>
      <c r="E2" s="87"/>
      <c r="F2" s="87"/>
      <c r="G2" s="87"/>
      <c r="H2" s="87"/>
      <c r="I2" s="20"/>
      <c r="J2" s="20"/>
      <c r="K2" s="20"/>
    </row>
    <row r="3" spans="1:18" ht="31.5">
      <c r="A3" s="88" t="s">
        <v>82</v>
      </c>
      <c r="B3" s="88"/>
      <c r="C3" s="88"/>
      <c r="D3" s="89" t="s">
        <v>83</v>
      </c>
      <c r="E3" s="89"/>
      <c r="F3" s="89"/>
      <c r="G3" s="89"/>
      <c r="H3" s="89"/>
      <c r="I3" s="12" t="s">
        <v>7</v>
      </c>
      <c r="J3" s="12" t="s">
        <v>8</v>
      </c>
      <c r="K3" s="20"/>
    </row>
    <row r="4" spans="1:18">
      <c r="A4" s="86" t="s">
        <v>84</v>
      </c>
      <c r="B4" s="86"/>
      <c r="C4" s="86"/>
      <c r="D4" s="90" t="s">
        <v>77</v>
      </c>
      <c r="E4" s="91"/>
      <c r="F4" s="91"/>
      <c r="G4" s="91"/>
      <c r="H4" s="91"/>
      <c r="I4" s="92"/>
      <c r="J4" s="13" t="s">
        <v>9</v>
      </c>
      <c r="K4" s="13"/>
    </row>
    <row r="5" spans="1:18">
      <c r="A5" s="12"/>
      <c r="B5" s="12"/>
      <c r="C5" s="12"/>
      <c r="D5" s="86"/>
      <c r="E5" s="86"/>
      <c r="F5" s="86"/>
      <c r="G5" s="86"/>
      <c r="H5" s="86"/>
      <c r="I5" s="86"/>
      <c r="J5" s="86"/>
      <c r="K5" s="13"/>
    </row>
    <row r="6" spans="1:18" ht="31.5">
      <c r="A6" s="14" t="s">
        <v>2</v>
      </c>
      <c r="B6" s="14" t="s">
        <v>0</v>
      </c>
      <c r="C6" s="14" t="s">
        <v>1</v>
      </c>
      <c r="D6" s="14" t="s">
        <v>3</v>
      </c>
      <c r="E6" s="14" t="s">
        <v>4</v>
      </c>
      <c r="F6" s="14" t="s">
        <v>25</v>
      </c>
      <c r="G6" s="14" t="s">
        <v>5</v>
      </c>
      <c r="H6" s="14" t="s">
        <v>6</v>
      </c>
      <c r="I6" s="14" t="s">
        <v>26</v>
      </c>
      <c r="J6" s="21" t="s">
        <v>27</v>
      </c>
      <c r="K6" s="15"/>
    </row>
    <row r="7" spans="1:18">
      <c r="A7" s="16">
        <v>1</v>
      </c>
      <c r="B7" s="16">
        <v>2</v>
      </c>
      <c r="C7" s="16"/>
      <c r="D7" s="16"/>
      <c r="E7" s="16">
        <v>3</v>
      </c>
      <c r="F7" s="16">
        <v>4</v>
      </c>
      <c r="G7" s="16">
        <v>5</v>
      </c>
      <c r="H7" s="16">
        <v>6</v>
      </c>
      <c r="I7" s="22"/>
      <c r="J7" s="16">
        <v>8</v>
      </c>
      <c r="K7" s="15"/>
    </row>
    <row r="8" spans="1:18" ht="30">
      <c r="A8" s="9" t="s">
        <v>24</v>
      </c>
      <c r="B8" s="17">
        <v>1.1000000000000001</v>
      </c>
      <c r="C8" s="17" t="s">
        <v>85</v>
      </c>
      <c r="D8" s="17" t="s">
        <v>32</v>
      </c>
      <c r="E8" s="23"/>
      <c r="F8" s="23"/>
      <c r="G8" s="24"/>
      <c r="H8" s="17" t="s">
        <v>86</v>
      </c>
      <c r="I8" s="25"/>
      <c r="J8" s="25"/>
      <c r="K8" s="26"/>
      <c r="L8" s="26"/>
      <c r="M8" s="26"/>
      <c r="N8" s="26"/>
      <c r="O8" s="26"/>
      <c r="P8" s="26"/>
      <c r="Q8" s="26"/>
      <c r="R8" s="26"/>
    </row>
    <row r="9" spans="1:18" ht="30">
      <c r="A9" s="10" t="s">
        <v>24</v>
      </c>
      <c r="B9" s="17">
        <v>1.2</v>
      </c>
      <c r="C9" s="17" t="s">
        <v>85</v>
      </c>
      <c r="D9" s="17" t="s">
        <v>33</v>
      </c>
      <c r="E9" s="23"/>
      <c r="F9" s="23"/>
      <c r="G9" s="24"/>
      <c r="H9" s="17" t="s">
        <v>87</v>
      </c>
      <c r="I9" s="25"/>
      <c r="J9" s="25"/>
      <c r="K9" s="26"/>
      <c r="L9" s="26"/>
      <c r="M9" s="26"/>
      <c r="N9" s="26"/>
      <c r="O9" s="26"/>
      <c r="P9" s="26"/>
      <c r="Q9" s="26"/>
      <c r="R9" s="26"/>
    </row>
    <row r="10" spans="1:18" ht="30">
      <c r="A10" s="10" t="s">
        <v>24</v>
      </c>
      <c r="B10" s="17">
        <v>1.3</v>
      </c>
      <c r="C10" s="17" t="s">
        <v>85</v>
      </c>
      <c r="D10" s="17" t="s">
        <v>34</v>
      </c>
      <c r="E10" s="23"/>
      <c r="F10" s="23"/>
      <c r="G10" s="24"/>
      <c r="H10" s="17" t="s">
        <v>88</v>
      </c>
      <c r="I10" s="25"/>
      <c r="J10" s="25"/>
      <c r="K10" s="26"/>
      <c r="L10" s="26"/>
      <c r="M10" s="26"/>
      <c r="N10" s="26"/>
      <c r="O10" s="26"/>
      <c r="P10" s="26"/>
      <c r="Q10" s="26"/>
      <c r="R10" s="26"/>
    </row>
    <row r="11" spans="1:18" ht="30">
      <c r="A11" s="9" t="s">
        <v>24</v>
      </c>
      <c r="B11" s="17">
        <v>1.4</v>
      </c>
      <c r="C11" s="17" t="s">
        <v>85</v>
      </c>
      <c r="D11" s="17" t="s">
        <v>35</v>
      </c>
      <c r="E11" s="23"/>
      <c r="F11" s="23"/>
      <c r="G11" s="24"/>
      <c r="H11" s="17" t="s">
        <v>89</v>
      </c>
      <c r="I11" s="25"/>
      <c r="J11" s="25"/>
      <c r="K11" s="26"/>
      <c r="L11" s="26"/>
      <c r="M11" s="26"/>
      <c r="N11" s="26"/>
      <c r="O11" s="26"/>
      <c r="P11" s="26"/>
      <c r="Q11" s="26"/>
      <c r="R11" s="26"/>
    </row>
    <row r="12" spans="1:18" ht="30">
      <c r="A12" s="10" t="s">
        <v>24</v>
      </c>
      <c r="B12" s="17">
        <v>1.5</v>
      </c>
      <c r="C12" s="17" t="s">
        <v>85</v>
      </c>
      <c r="D12" s="17" t="s">
        <v>36</v>
      </c>
      <c r="E12" s="23"/>
      <c r="F12" s="23"/>
      <c r="G12" s="24"/>
      <c r="H12" s="17" t="s">
        <v>90</v>
      </c>
      <c r="I12" s="25"/>
      <c r="J12" s="25"/>
      <c r="K12" s="26"/>
      <c r="L12" s="26"/>
      <c r="M12" s="26"/>
      <c r="N12" s="26"/>
      <c r="O12" s="26"/>
      <c r="P12" s="26"/>
      <c r="Q12" s="26"/>
      <c r="R12" s="26"/>
    </row>
    <row r="13" spans="1:18" ht="30">
      <c r="A13" s="10" t="s">
        <v>24</v>
      </c>
      <c r="B13" s="17">
        <v>1.6</v>
      </c>
      <c r="C13" s="17" t="s">
        <v>85</v>
      </c>
      <c r="D13" s="17" t="s">
        <v>37</v>
      </c>
      <c r="E13" s="23"/>
      <c r="F13" s="23"/>
      <c r="G13" s="24"/>
      <c r="H13" s="17" t="s">
        <v>91</v>
      </c>
      <c r="I13" s="25"/>
      <c r="J13" s="25"/>
      <c r="K13" s="26"/>
      <c r="L13" s="26"/>
      <c r="M13" s="26"/>
      <c r="N13" s="26"/>
      <c r="O13" s="26"/>
      <c r="P13" s="26"/>
      <c r="Q13" s="26"/>
      <c r="R13" s="26"/>
    </row>
    <row r="14" spans="1:18" ht="45">
      <c r="A14" s="9" t="s">
        <v>24</v>
      </c>
      <c r="B14" s="17">
        <v>2.1</v>
      </c>
      <c r="C14" s="17" t="s">
        <v>46</v>
      </c>
      <c r="D14" s="17" t="s">
        <v>33</v>
      </c>
      <c r="E14" s="23"/>
      <c r="F14" s="23"/>
      <c r="G14" s="24"/>
      <c r="H14" s="17" t="s">
        <v>53</v>
      </c>
      <c r="I14" s="25"/>
      <c r="J14" s="25"/>
      <c r="K14" s="26"/>
      <c r="L14" s="26"/>
      <c r="M14" s="26"/>
      <c r="N14" s="26"/>
      <c r="O14" s="26"/>
      <c r="P14" s="26"/>
      <c r="Q14" s="26"/>
      <c r="R14" s="26"/>
    </row>
    <row r="15" spans="1:18" ht="45">
      <c r="A15" s="10" t="s">
        <v>24</v>
      </c>
      <c r="B15" s="17">
        <v>2.2000000000000002</v>
      </c>
      <c r="C15" s="17" t="s">
        <v>46</v>
      </c>
      <c r="D15" s="17" t="s">
        <v>37</v>
      </c>
      <c r="E15" s="23"/>
      <c r="F15" s="23"/>
      <c r="G15" s="24"/>
      <c r="H15" s="17" t="s">
        <v>54</v>
      </c>
      <c r="I15" s="25"/>
      <c r="J15" s="25"/>
      <c r="K15" s="26"/>
      <c r="L15" s="26"/>
      <c r="M15" s="26"/>
      <c r="N15" s="26"/>
      <c r="O15" s="26"/>
      <c r="P15" s="26"/>
      <c r="Q15" s="26"/>
      <c r="R15" s="26"/>
    </row>
    <row r="16" spans="1:18" ht="45">
      <c r="A16" s="10" t="s">
        <v>24</v>
      </c>
      <c r="B16" s="17">
        <v>2.2999999999999998</v>
      </c>
      <c r="C16" s="17" t="s">
        <v>46</v>
      </c>
      <c r="D16" s="17" t="s">
        <v>36</v>
      </c>
      <c r="E16" s="23"/>
      <c r="F16" s="23"/>
      <c r="G16" s="24"/>
      <c r="H16" s="17" t="s">
        <v>55</v>
      </c>
      <c r="I16" s="25"/>
      <c r="J16" s="25"/>
      <c r="K16" s="26"/>
      <c r="L16" s="26"/>
      <c r="M16" s="26"/>
      <c r="N16" s="26"/>
      <c r="O16" s="26"/>
      <c r="P16" s="26"/>
      <c r="Q16" s="26"/>
      <c r="R16" s="26"/>
    </row>
    <row r="17" spans="1:18" ht="45">
      <c r="A17" s="9" t="s">
        <v>24</v>
      </c>
      <c r="B17" s="17">
        <v>2.4</v>
      </c>
      <c r="C17" s="17" t="s">
        <v>46</v>
      </c>
      <c r="D17" s="17" t="s">
        <v>34</v>
      </c>
      <c r="E17" s="23"/>
      <c r="F17" s="23"/>
      <c r="G17" s="24"/>
      <c r="H17" s="17" t="s">
        <v>56</v>
      </c>
      <c r="I17" s="25"/>
      <c r="J17" s="25"/>
      <c r="K17" s="26"/>
      <c r="L17" s="26"/>
      <c r="M17" s="26"/>
      <c r="N17" s="26"/>
      <c r="O17" s="26"/>
      <c r="P17" s="26"/>
      <c r="Q17" s="26"/>
      <c r="R17" s="26"/>
    </row>
    <row r="18" spans="1:18" ht="45">
      <c r="A18" s="10" t="s">
        <v>24</v>
      </c>
      <c r="B18" s="17">
        <v>2.5</v>
      </c>
      <c r="C18" s="17" t="s">
        <v>46</v>
      </c>
      <c r="D18" s="17" t="s">
        <v>35</v>
      </c>
      <c r="E18" s="23"/>
      <c r="F18" s="23"/>
      <c r="G18" s="24"/>
      <c r="H18" s="17" t="s">
        <v>57</v>
      </c>
      <c r="I18" s="25"/>
      <c r="J18" s="25"/>
      <c r="K18" s="26"/>
      <c r="L18" s="26"/>
      <c r="M18" s="26"/>
      <c r="N18" s="26"/>
      <c r="O18" s="26"/>
      <c r="P18" s="26"/>
      <c r="Q18" s="26"/>
      <c r="R18" s="26"/>
    </row>
    <row r="19" spans="1:18" ht="45">
      <c r="A19" s="10" t="s">
        <v>24</v>
      </c>
      <c r="B19" s="17">
        <v>2.6</v>
      </c>
      <c r="C19" s="17" t="s">
        <v>46</v>
      </c>
      <c r="D19" s="17" t="s">
        <v>32</v>
      </c>
      <c r="E19" s="23"/>
      <c r="F19" s="23"/>
      <c r="G19" s="24"/>
      <c r="H19" s="17" t="s">
        <v>58</v>
      </c>
      <c r="I19" s="25"/>
      <c r="J19" s="25"/>
      <c r="K19" s="26"/>
      <c r="L19" s="26"/>
      <c r="M19" s="26"/>
      <c r="N19" s="26"/>
      <c r="O19" s="26"/>
      <c r="P19" s="26"/>
      <c r="Q19" s="26"/>
      <c r="R19" s="26"/>
    </row>
    <row r="20" spans="1:18" ht="75">
      <c r="A20" s="9" t="s">
        <v>24</v>
      </c>
      <c r="B20" s="17">
        <v>2.7</v>
      </c>
      <c r="C20" s="17" t="s">
        <v>46</v>
      </c>
      <c r="D20" s="17" t="s">
        <v>38</v>
      </c>
      <c r="E20" s="23"/>
      <c r="F20" s="23"/>
      <c r="G20" s="24"/>
      <c r="H20" s="17" t="s">
        <v>59</v>
      </c>
      <c r="I20" s="25"/>
      <c r="J20" s="25"/>
      <c r="K20" s="26"/>
      <c r="L20" s="26"/>
      <c r="M20" s="26"/>
      <c r="N20" s="26"/>
      <c r="O20" s="26"/>
      <c r="P20" s="26"/>
      <c r="Q20" s="26"/>
      <c r="R20" s="26"/>
    </row>
    <row r="21" spans="1:18" ht="30">
      <c r="A21" s="10" t="s">
        <v>24</v>
      </c>
      <c r="B21" s="17">
        <v>3.1</v>
      </c>
      <c r="C21" s="17" t="s">
        <v>47</v>
      </c>
      <c r="D21" s="17" t="s">
        <v>36</v>
      </c>
      <c r="E21" s="23"/>
      <c r="F21" s="23"/>
      <c r="G21" s="24"/>
      <c r="H21" s="17" t="s">
        <v>60</v>
      </c>
      <c r="I21" s="25"/>
      <c r="J21" s="25"/>
      <c r="K21" s="26"/>
      <c r="L21" s="26"/>
      <c r="M21" s="26"/>
      <c r="N21" s="26"/>
      <c r="O21" s="26"/>
      <c r="P21" s="26"/>
      <c r="Q21" s="26"/>
      <c r="R21" s="26"/>
    </row>
    <row r="22" spans="1:18" ht="25.5">
      <c r="A22" s="10" t="s">
        <v>24</v>
      </c>
      <c r="B22" s="17">
        <v>3.2</v>
      </c>
      <c r="C22" s="17" t="s">
        <v>47</v>
      </c>
      <c r="D22" s="17" t="s">
        <v>33</v>
      </c>
      <c r="E22" s="27"/>
      <c r="F22" s="27"/>
      <c r="G22" s="27"/>
      <c r="H22" s="17" t="s">
        <v>61</v>
      </c>
      <c r="I22" s="27"/>
      <c r="J22" s="27"/>
      <c r="K22" s="28"/>
    </row>
    <row r="23" spans="1:18" ht="25.5">
      <c r="A23" s="9" t="s">
        <v>24</v>
      </c>
      <c r="B23" s="17">
        <v>3.3</v>
      </c>
      <c r="C23" s="17" t="s">
        <v>47</v>
      </c>
      <c r="D23" s="17" t="s">
        <v>34</v>
      </c>
      <c r="E23" s="27"/>
      <c r="F23" s="27"/>
      <c r="G23" s="27"/>
      <c r="H23" s="17" t="s">
        <v>62</v>
      </c>
      <c r="I23" s="27"/>
      <c r="J23" s="27"/>
      <c r="K23" s="28"/>
    </row>
    <row r="24" spans="1:18" ht="30">
      <c r="A24" s="10" t="s">
        <v>24</v>
      </c>
      <c r="B24" s="17">
        <v>3.4</v>
      </c>
      <c r="C24" s="17" t="s">
        <v>47</v>
      </c>
      <c r="D24" s="17" t="s">
        <v>39</v>
      </c>
      <c r="E24" s="27"/>
      <c r="F24" s="27"/>
      <c r="G24" s="27"/>
      <c r="H24" s="17" t="s">
        <v>63</v>
      </c>
      <c r="I24" s="27"/>
      <c r="J24" s="27"/>
      <c r="K24" s="28"/>
    </row>
    <row r="25" spans="1:18" ht="45">
      <c r="A25" s="10" t="s">
        <v>24</v>
      </c>
      <c r="B25" s="17">
        <v>4.0999999999999996</v>
      </c>
      <c r="C25" s="17" t="s">
        <v>48</v>
      </c>
      <c r="D25" s="17" t="s">
        <v>34</v>
      </c>
      <c r="E25" s="27"/>
      <c r="F25" s="27"/>
      <c r="G25" s="27"/>
      <c r="H25" s="17" t="s">
        <v>64</v>
      </c>
      <c r="I25" s="27"/>
      <c r="J25" s="27"/>
      <c r="K25" s="28"/>
    </row>
    <row r="26" spans="1:18" ht="45">
      <c r="A26" s="9" t="s">
        <v>24</v>
      </c>
      <c r="B26" s="17">
        <v>4.2</v>
      </c>
      <c r="C26" s="17" t="s">
        <v>48</v>
      </c>
      <c r="D26" s="17" t="s">
        <v>32</v>
      </c>
      <c r="E26" s="27"/>
      <c r="F26" s="27"/>
      <c r="G26" s="27"/>
      <c r="H26" s="17" t="s">
        <v>65</v>
      </c>
      <c r="I26" s="27"/>
      <c r="J26" s="27"/>
      <c r="K26" s="28"/>
    </row>
    <row r="27" spans="1:18" ht="45">
      <c r="A27" s="10" t="s">
        <v>24</v>
      </c>
      <c r="B27" s="17">
        <v>4.3</v>
      </c>
      <c r="C27" s="17" t="s">
        <v>48</v>
      </c>
      <c r="D27" s="17" t="s">
        <v>33</v>
      </c>
      <c r="E27" s="27"/>
      <c r="F27" s="27"/>
      <c r="G27" s="27"/>
      <c r="H27" s="17" t="s">
        <v>66</v>
      </c>
      <c r="I27" s="27"/>
      <c r="J27" s="27"/>
      <c r="K27" s="28"/>
    </row>
    <row r="28" spans="1:18" ht="60.75" customHeight="1">
      <c r="A28" s="10" t="s">
        <v>24</v>
      </c>
      <c r="B28" s="17">
        <v>5.0999999999999996</v>
      </c>
      <c r="C28" s="29" t="s">
        <v>92</v>
      </c>
      <c r="D28" s="17" t="s">
        <v>40</v>
      </c>
      <c r="E28" s="27"/>
      <c r="F28" s="27"/>
      <c r="G28" s="27"/>
      <c r="H28" s="17" t="s">
        <v>94</v>
      </c>
      <c r="I28" s="27"/>
      <c r="J28" s="27"/>
      <c r="K28" s="28"/>
    </row>
    <row r="29" spans="1:18" s="31" customFormat="1" ht="45">
      <c r="A29" s="9" t="s">
        <v>24</v>
      </c>
      <c r="B29" s="17">
        <v>5.2</v>
      </c>
      <c r="C29" s="29" t="s">
        <v>93</v>
      </c>
      <c r="D29" s="17" t="s">
        <v>40</v>
      </c>
      <c r="E29" s="28"/>
      <c r="F29" s="28"/>
      <c r="G29" s="28"/>
      <c r="H29" s="17" t="s">
        <v>67</v>
      </c>
      <c r="I29" s="30"/>
      <c r="J29" s="30"/>
      <c r="K29" s="30"/>
      <c r="L29" s="30"/>
      <c r="M29" s="30"/>
      <c r="N29" s="30"/>
      <c r="O29" s="30"/>
      <c r="P29" s="30"/>
    </row>
    <row r="30" spans="1:18" ht="30">
      <c r="A30" s="10" t="s">
        <v>24</v>
      </c>
      <c r="B30" s="17">
        <v>6.1</v>
      </c>
      <c r="C30" s="17" t="s">
        <v>49</v>
      </c>
      <c r="D30" s="17" t="s">
        <v>34</v>
      </c>
      <c r="H30" s="17" t="s">
        <v>68</v>
      </c>
    </row>
    <row r="31" spans="1:18" ht="30">
      <c r="A31" s="9" t="s">
        <v>24</v>
      </c>
      <c r="B31" s="17">
        <v>6.2</v>
      </c>
      <c r="C31" s="17" t="s">
        <v>49</v>
      </c>
      <c r="D31" s="17" t="s">
        <v>41</v>
      </c>
      <c r="H31" s="17" t="s">
        <v>69</v>
      </c>
    </row>
    <row r="32" spans="1:18" ht="45">
      <c r="A32" s="10" t="s">
        <v>24</v>
      </c>
      <c r="B32" s="17">
        <v>6.3</v>
      </c>
      <c r="C32" s="17" t="s">
        <v>49</v>
      </c>
      <c r="D32" s="17" t="s">
        <v>42</v>
      </c>
      <c r="H32" s="17" t="s">
        <v>70</v>
      </c>
    </row>
    <row r="33" spans="1:8" ht="30">
      <c r="A33" s="10" t="s">
        <v>24</v>
      </c>
      <c r="B33" s="17">
        <v>6.4</v>
      </c>
      <c r="C33" s="17" t="s">
        <v>49</v>
      </c>
      <c r="D33" s="17" t="s">
        <v>37</v>
      </c>
      <c r="H33" s="17" t="s">
        <v>71</v>
      </c>
    </row>
    <row r="34" spans="1:8" ht="30">
      <c r="A34" s="9" t="s">
        <v>24</v>
      </c>
      <c r="B34" s="17">
        <v>6.5</v>
      </c>
      <c r="C34" s="17" t="s">
        <v>49</v>
      </c>
      <c r="D34" s="17" t="s">
        <v>33</v>
      </c>
      <c r="H34" s="17" t="s">
        <v>72</v>
      </c>
    </row>
    <row r="35" spans="1:8" ht="30">
      <c r="A35" s="10" t="s">
        <v>24</v>
      </c>
      <c r="B35" s="17">
        <v>7</v>
      </c>
      <c r="C35" s="17" t="s">
        <v>50</v>
      </c>
      <c r="D35" s="17" t="s">
        <v>34</v>
      </c>
      <c r="H35" s="17" t="s">
        <v>73</v>
      </c>
    </row>
    <row r="36" spans="1:8" ht="30">
      <c r="A36" s="10" t="s">
        <v>24</v>
      </c>
      <c r="B36" s="17">
        <v>8.1</v>
      </c>
      <c r="C36" s="17" t="s">
        <v>51</v>
      </c>
      <c r="D36" s="17" t="s">
        <v>43</v>
      </c>
      <c r="H36" s="17" t="s">
        <v>74</v>
      </c>
    </row>
    <row r="37" spans="1:8" ht="30">
      <c r="A37" s="9" t="s">
        <v>24</v>
      </c>
      <c r="B37" s="17">
        <v>8.1999999999999993</v>
      </c>
      <c r="C37" s="17" t="s">
        <v>51</v>
      </c>
      <c r="D37" s="17" t="s">
        <v>35</v>
      </c>
      <c r="H37" s="17" t="s">
        <v>75</v>
      </c>
    </row>
    <row r="38" spans="1:8" ht="60">
      <c r="A38" s="10" t="s">
        <v>24</v>
      </c>
      <c r="B38" s="17">
        <v>9</v>
      </c>
      <c r="C38" s="17" t="s">
        <v>80</v>
      </c>
      <c r="D38" s="17" t="s">
        <v>44</v>
      </c>
      <c r="H38" s="17" t="s">
        <v>81</v>
      </c>
    </row>
    <row r="39" spans="1:8" ht="30">
      <c r="A39" s="10" t="s">
        <v>24</v>
      </c>
      <c r="B39" s="17">
        <v>10</v>
      </c>
      <c r="C39" s="17" t="s">
        <v>52</v>
      </c>
      <c r="D39" s="17" t="s">
        <v>45</v>
      </c>
      <c r="H39" s="17" t="s">
        <v>76</v>
      </c>
    </row>
    <row r="40" spans="1:8" ht="47.25">
      <c r="A40" s="10" t="s">
        <v>24</v>
      </c>
      <c r="B40" s="11">
        <v>11</v>
      </c>
      <c r="C40" s="32" t="s">
        <v>95</v>
      </c>
      <c r="D40" s="11" t="s">
        <v>40</v>
      </c>
      <c r="H40" s="11" t="s">
        <v>96</v>
      </c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64"/>
  <sheetViews>
    <sheetView zoomScale="86" zoomScaleNormal="86" workbookViewId="0">
      <selection activeCell="D9" sqref="D9"/>
    </sheetView>
  </sheetViews>
  <sheetFormatPr defaultColWidth="9.140625" defaultRowHeight="12.75"/>
  <cols>
    <col min="1" max="1" width="3.42578125" style="67" customWidth="1"/>
    <col min="2" max="2" width="5.7109375" style="67" customWidth="1"/>
    <col min="3" max="3" width="4.42578125" style="68" customWidth="1"/>
    <col min="4" max="4" width="24" style="70" customWidth="1"/>
    <col min="5" max="5" width="27.42578125" style="70" customWidth="1"/>
    <col min="6" max="6" width="15.28515625" style="74" customWidth="1"/>
    <col min="7" max="7" width="14.7109375" style="75" customWidth="1"/>
    <col min="8" max="8" width="18.28515625" style="67" customWidth="1"/>
    <col min="9" max="9" width="12.140625" style="67" customWidth="1"/>
    <col min="10" max="10" width="13.140625" style="67" customWidth="1"/>
    <col min="11" max="11" width="17" style="67" customWidth="1"/>
    <col min="12" max="12" width="30" style="67" customWidth="1"/>
    <col min="13" max="13" width="17.42578125" style="67" customWidth="1"/>
    <col min="14" max="14" width="9.140625" style="67"/>
    <col min="47" max="16384" width="9.140625" style="67"/>
  </cols>
  <sheetData>
    <row r="1" spans="1:46">
      <c r="A1" s="48"/>
      <c r="B1" s="48"/>
      <c r="C1" s="76"/>
      <c r="D1" s="97" t="s">
        <v>21</v>
      </c>
      <c r="E1" s="97"/>
      <c r="F1" s="97"/>
      <c r="G1" s="97"/>
      <c r="H1" s="97"/>
      <c r="I1" s="97"/>
      <c r="J1" s="97"/>
      <c r="K1" s="97"/>
      <c r="L1" s="97"/>
      <c r="M1" s="48"/>
    </row>
    <row r="2" spans="1:46">
      <c r="A2" s="48"/>
      <c r="B2" s="48"/>
      <c r="C2" s="76"/>
      <c r="D2" s="98" t="s">
        <v>12</v>
      </c>
      <c r="E2" s="98"/>
      <c r="F2" s="98"/>
      <c r="G2" s="98"/>
      <c r="H2" s="98"/>
      <c r="I2" s="98"/>
      <c r="J2" s="98"/>
      <c r="K2" s="77"/>
      <c r="L2" s="48"/>
      <c r="M2" s="48"/>
    </row>
    <row r="3" spans="1:46">
      <c r="A3" s="48"/>
      <c r="B3" s="99" t="s">
        <v>78</v>
      </c>
      <c r="C3" s="99"/>
      <c r="D3" s="99"/>
      <c r="E3" s="100" t="s">
        <v>23</v>
      </c>
      <c r="F3" s="100"/>
      <c r="G3" s="100"/>
      <c r="H3" s="100"/>
      <c r="I3" s="100"/>
      <c r="J3" s="48"/>
      <c r="K3" s="48" t="s">
        <v>7</v>
      </c>
      <c r="L3" s="48" t="s">
        <v>8</v>
      </c>
      <c r="M3" s="48"/>
    </row>
    <row r="4" spans="1:46" s="69" customFormat="1">
      <c r="A4" s="33"/>
      <c r="B4" s="101" t="s">
        <v>79</v>
      </c>
      <c r="C4" s="101"/>
      <c r="D4" s="101"/>
      <c r="E4" s="102" t="s">
        <v>77</v>
      </c>
      <c r="F4" s="102"/>
      <c r="G4" s="102"/>
      <c r="H4" s="102"/>
      <c r="I4" s="102"/>
      <c r="J4" s="102"/>
      <c r="K4" s="102"/>
      <c r="L4" s="34" t="s">
        <v>9</v>
      </c>
      <c r="M4" s="78"/>
    </row>
    <row r="5" spans="1:46">
      <c r="A5" s="33"/>
      <c r="B5" s="48"/>
      <c r="C5" s="76"/>
      <c r="D5" s="79"/>
      <c r="E5" s="95"/>
      <c r="F5" s="95"/>
      <c r="G5" s="95"/>
      <c r="H5" s="95"/>
      <c r="I5" s="95"/>
      <c r="J5" s="37"/>
      <c r="K5" s="37"/>
      <c r="L5" s="37"/>
      <c r="M5" s="48"/>
    </row>
    <row r="6" spans="1:46" ht="38.25">
      <c r="A6" s="33"/>
      <c r="B6" s="35" t="s">
        <v>2</v>
      </c>
      <c r="C6" s="36" t="s">
        <v>0</v>
      </c>
      <c r="D6" s="57" t="s">
        <v>1</v>
      </c>
      <c r="E6" s="36" t="s">
        <v>3</v>
      </c>
      <c r="F6" s="37" t="s">
        <v>13</v>
      </c>
      <c r="G6" s="38" t="s">
        <v>14</v>
      </c>
      <c r="H6" s="37" t="s">
        <v>15</v>
      </c>
      <c r="I6" s="37" t="s">
        <v>16</v>
      </c>
      <c r="J6" s="39" t="s">
        <v>17</v>
      </c>
      <c r="K6" s="37" t="s">
        <v>18</v>
      </c>
      <c r="L6" s="37" t="s">
        <v>19</v>
      </c>
      <c r="M6" s="48"/>
    </row>
    <row r="7" spans="1:46" ht="38.25">
      <c r="A7" s="33"/>
      <c r="B7" s="37">
        <v>1</v>
      </c>
      <c r="C7" s="96">
        <v>2</v>
      </c>
      <c r="D7" s="96"/>
      <c r="E7" s="96"/>
      <c r="F7" s="37">
        <v>3</v>
      </c>
      <c r="G7" s="38">
        <v>4</v>
      </c>
      <c r="H7" s="37">
        <v>5</v>
      </c>
      <c r="I7" s="37">
        <v>6</v>
      </c>
      <c r="J7" s="37">
        <v>7</v>
      </c>
      <c r="K7" s="37">
        <v>8</v>
      </c>
      <c r="L7" s="40">
        <v>9</v>
      </c>
      <c r="M7" s="7" t="s">
        <v>118</v>
      </c>
    </row>
    <row r="8" spans="1:46" ht="25.5">
      <c r="A8" s="33"/>
      <c r="B8" s="8" t="s">
        <v>24</v>
      </c>
      <c r="C8" s="36">
        <v>1</v>
      </c>
      <c r="D8" s="103" t="s">
        <v>97</v>
      </c>
      <c r="E8" s="103"/>
      <c r="F8" s="103"/>
      <c r="G8" s="103"/>
      <c r="H8" s="103"/>
      <c r="I8" s="103"/>
      <c r="J8" s="103"/>
      <c r="K8" s="103"/>
      <c r="L8" s="103"/>
      <c r="M8" s="41">
        <v>314583.33</v>
      </c>
    </row>
    <row r="9" spans="1:46" ht="51">
      <c r="A9" s="48"/>
      <c r="B9" s="8" t="s">
        <v>24</v>
      </c>
      <c r="C9" s="42">
        <v>1.1000000000000001</v>
      </c>
      <c r="D9" s="56" t="s">
        <v>85</v>
      </c>
      <c r="E9" s="56" t="s">
        <v>32</v>
      </c>
      <c r="F9" s="43" t="s">
        <v>29</v>
      </c>
      <c r="G9" s="44">
        <v>50</v>
      </c>
      <c r="H9" s="45"/>
      <c r="I9" s="45"/>
      <c r="J9" s="46">
        <f>H9*G9</f>
        <v>0</v>
      </c>
      <c r="K9" s="46">
        <f>I9*G9</f>
        <v>0</v>
      </c>
      <c r="L9" s="9" t="s">
        <v>119</v>
      </c>
      <c r="M9" s="47"/>
    </row>
    <row r="10" spans="1:46" ht="51">
      <c r="A10" s="48"/>
      <c r="B10" s="8" t="s">
        <v>24</v>
      </c>
      <c r="C10" s="42">
        <v>1.2</v>
      </c>
      <c r="D10" s="56" t="s">
        <v>85</v>
      </c>
      <c r="E10" s="56" t="s">
        <v>33</v>
      </c>
      <c r="F10" s="43" t="s">
        <v>29</v>
      </c>
      <c r="G10" s="44">
        <v>30</v>
      </c>
      <c r="H10" s="45"/>
      <c r="I10" s="45"/>
      <c r="J10" s="46">
        <f t="shared" ref="J10:J11" si="0">H10*G10</f>
        <v>0</v>
      </c>
      <c r="K10" s="46">
        <f t="shared" ref="K10:K11" si="1">I10*G10</f>
        <v>0</v>
      </c>
      <c r="L10" s="9" t="s">
        <v>119</v>
      </c>
      <c r="M10" s="47"/>
    </row>
    <row r="11" spans="1:46" ht="51">
      <c r="A11" s="48"/>
      <c r="B11" s="8" t="s">
        <v>24</v>
      </c>
      <c r="C11" s="42">
        <v>1.3</v>
      </c>
      <c r="D11" s="56" t="s">
        <v>85</v>
      </c>
      <c r="E11" s="56" t="s">
        <v>34</v>
      </c>
      <c r="F11" s="43" t="s">
        <v>29</v>
      </c>
      <c r="G11" s="44">
        <v>25</v>
      </c>
      <c r="H11" s="45"/>
      <c r="I11" s="45"/>
      <c r="J11" s="46">
        <f t="shared" si="0"/>
        <v>0</v>
      </c>
      <c r="K11" s="46">
        <f t="shared" si="1"/>
        <v>0</v>
      </c>
      <c r="L11" s="9" t="s">
        <v>119</v>
      </c>
      <c r="M11" s="4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</row>
    <row r="12" spans="1:46" ht="51">
      <c r="A12" s="48"/>
      <c r="B12" s="8" t="s">
        <v>24</v>
      </c>
      <c r="C12" s="42">
        <v>1.4</v>
      </c>
      <c r="D12" s="56" t="s">
        <v>85</v>
      </c>
      <c r="E12" s="56" t="s">
        <v>35</v>
      </c>
      <c r="F12" s="43" t="s">
        <v>29</v>
      </c>
      <c r="G12" s="44">
        <v>15</v>
      </c>
      <c r="H12" s="45"/>
      <c r="I12" s="45"/>
      <c r="J12" s="46">
        <f t="shared" ref="J12:J14" si="2">H12*G12</f>
        <v>0</v>
      </c>
      <c r="K12" s="46">
        <f t="shared" ref="K12:K14" si="3">I12*G12</f>
        <v>0</v>
      </c>
      <c r="L12" s="9" t="s">
        <v>119</v>
      </c>
      <c r="M12" s="4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</row>
    <row r="13" spans="1:46" ht="51">
      <c r="A13" s="48"/>
      <c r="B13" s="8" t="s">
        <v>24</v>
      </c>
      <c r="C13" s="42">
        <v>1.5</v>
      </c>
      <c r="D13" s="56" t="s">
        <v>85</v>
      </c>
      <c r="E13" s="56" t="s">
        <v>36</v>
      </c>
      <c r="F13" s="43" t="s">
        <v>29</v>
      </c>
      <c r="G13" s="44">
        <v>25</v>
      </c>
      <c r="H13" s="45"/>
      <c r="I13" s="45"/>
      <c r="J13" s="46">
        <f t="shared" si="2"/>
        <v>0</v>
      </c>
      <c r="K13" s="46">
        <f t="shared" si="3"/>
        <v>0</v>
      </c>
      <c r="L13" s="9" t="s">
        <v>119</v>
      </c>
      <c r="M13" s="4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</row>
    <row r="14" spans="1:46" ht="51">
      <c r="A14" s="48"/>
      <c r="B14" s="8" t="s">
        <v>24</v>
      </c>
      <c r="C14" s="42">
        <v>1.6</v>
      </c>
      <c r="D14" s="56" t="s">
        <v>85</v>
      </c>
      <c r="E14" s="56" t="s">
        <v>37</v>
      </c>
      <c r="F14" s="43" t="s">
        <v>29</v>
      </c>
      <c r="G14" s="44">
        <v>10</v>
      </c>
      <c r="H14" s="45"/>
      <c r="I14" s="45"/>
      <c r="J14" s="46">
        <f t="shared" si="2"/>
        <v>0</v>
      </c>
      <c r="K14" s="46">
        <f t="shared" si="3"/>
        <v>0</v>
      </c>
      <c r="L14" s="9" t="s">
        <v>119</v>
      </c>
      <c r="M14" s="4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</row>
    <row r="15" spans="1:46">
      <c r="A15" s="48"/>
      <c r="B15" s="8"/>
      <c r="C15" s="42"/>
      <c r="D15" s="56"/>
      <c r="E15" s="56"/>
      <c r="F15" s="43"/>
      <c r="G15" s="44"/>
      <c r="H15" s="51" t="s">
        <v>107</v>
      </c>
      <c r="I15" s="45"/>
      <c r="J15" s="60">
        <f>SUM(J14)</f>
        <v>0</v>
      </c>
      <c r="K15" s="60">
        <f>SUM(K14)</f>
        <v>0</v>
      </c>
      <c r="L15" s="9"/>
      <c r="M15" s="4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</row>
    <row r="16" spans="1:46" s="71" customFormat="1" ht="24" customHeight="1">
      <c r="A16" s="49"/>
      <c r="B16" s="18" t="s">
        <v>24</v>
      </c>
      <c r="C16" s="50">
        <v>2</v>
      </c>
      <c r="D16" s="104" t="s">
        <v>98</v>
      </c>
      <c r="E16" s="104"/>
      <c r="F16" s="104"/>
      <c r="G16" s="104"/>
      <c r="H16" s="104"/>
      <c r="I16" s="104"/>
      <c r="J16" s="104"/>
      <c r="K16" s="104"/>
      <c r="L16" s="104"/>
      <c r="M16" s="54">
        <v>202083.33</v>
      </c>
    </row>
    <row r="17" spans="1:13" s="67" customFormat="1" ht="63.75">
      <c r="A17" s="48"/>
      <c r="B17" s="8" t="s">
        <v>24</v>
      </c>
      <c r="C17" s="42">
        <v>2.1</v>
      </c>
      <c r="D17" s="56" t="s">
        <v>46</v>
      </c>
      <c r="E17" s="56" t="s">
        <v>33</v>
      </c>
      <c r="F17" s="43" t="s">
        <v>29</v>
      </c>
      <c r="G17" s="44">
        <v>10</v>
      </c>
      <c r="H17" s="45"/>
      <c r="I17" s="45"/>
      <c r="J17" s="46">
        <f t="shared" ref="J17:J55" si="4">H17*G17</f>
        <v>0</v>
      </c>
      <c r="K17" s="46">
        <f t="shared" ref="K17:K55" si="5">I17*G17</f>
        <v>0</v>
      </c>
      <c r="L17" s="9" t="s">
        <v>119</v>
      </c>
      <c r="M17" s="47"/>
    </row>
    <row r="18" spans="1:13" s="67" customFormat="1" ht="63.75">
      <c r="A18" s="48"/>
      <c r="B18" s="8" t="s">
        <v>24</v>
      </c>
      <c r="C18" s="42">
        <v>2.2000000000000002</v>
      </c>
      <c r="D18" s="56" t="s">
        <v>46</v>
      </c>
      <c r="E18" s="56" t="s">
        <v>37</v>
      </c>
      <c r="F18" s="43" t="s">
        <v>29</v>
      </c>
      <c r="G18" s="44">
        <v>10</v>
      </c>
      <c r="H18" s="45"/>
      <c r="I18" s="45"/>
      <c r="J18" s="46">
        <f t="shared" si="4"/>
        <v>0</v>
      </c>
      <c r="K18" s="46">
        <f t="shared" si="5"/>
        <v>0</v>
      </c>
      <c r="L18" s="9" t="s">
        <v>119</v>
      </c>
      <c r="M18" s="47"/>
    </row>
    <row r="19" spans="1:13" s="67" customFormat="1" ht="63.75">
      <c r="A19" s="48"/>
      <c r="B19" s="8" t="s">
        <v>24</v>
      </c>
      <c r="C19" s="42">
        <v>2.2999999999999998</v>
      </c>
      <c r="D19" s="56" t="s">
        <v>46</v>
      </c>
      <c r="E19" s="56" t="s">
        <v>36</v>
      </c>
      <c r="F19" s="43" t="s">
        <v>29</v>
      </c>
      <c r="G19" s="44">
        <v>25</v>
      </c>
      <c r="H19" s="45"/>
      <c r="I19" s="45"/>
      <c r="J19" s="46">
        <f t="shared" si="4"/>
        <v>0</v>
      </c>
      <c r="K19" s="46">
        <f t="shared" si="5"/>
        <v>0</v>
      </c>
      <c r="L19" s="9" t="s">
        <v>119</v>
      </c>
      <c r="M19" s="47"/>
    </row>
    <row r="20" spans="1:13" s="67" customFormat="1" ht="63.75">
      <c r="A20" s="48"/>
      <c r="B20" s="8" t="s">
        <v>24</v>
      </c>
      <c r="C20" s="42">
        <v>2.4</v>
      </c>
      <c r="D20" s="56" t="s">
        <v>46</v>
      </c>
      <c r="E20" s="56" t="s">
        <v>34</v>
      </c>
      <c r="F20" s="43" t="s">
        <v>29</v>
      </c>
      <c r="G20" s="44">
        <v>10</v>
      </c>
      <c r="H20" s="45"/>
      <c r="I20" s="45"/>
      <c r="J20" s="46">
        <f t="shared" si="4"/>
        <v>0</v>
      </c>
      <c r="K20" s="46">
        <f t="shared" si="5"/>
        <v>0</v>
      </c>
      <c r="L20" s="9" t="s">
        <v>119</v>
      </c>
      <c r="M20" s="47"/>
    </row>
    <row r="21" spans="1:13" s="67" customFormat="1" ht="63.75">
      <c r="A21" s="48"/>
      <c r="B21" s="8" t="s">
        <v>24</v>
      </c>
      <c r="C21" s="42">
        <v>2.5</v>
      </c>
      <c r="D21" s="56" t="s">
        <v>46</v>
      </c>
      <c r="E21" s="56" t="s">
        <v>35</v>
      </c>
      <c r="F21" s="43" t="s">
        <v>29</v>
      </c>
      <c r="G21" s="44">
        <v>20</v>
      </c>
      <c r="H21" s="45"/>
      <c r="I21" s="45"/>
      <c r="J21" s="46">
        <f t="shared" si="4"/>
        <v>0</v>
      </c>
      <c r="K21" s="46">
        <f t="shared" si="5"/>
        <v>0</v>
      </c>
      <c r="L21" s="9" t="s">
        <v>119</v>
      </c>
      <c r="M21" s="47"/>
    </row>
    <row r="22" spans="1:13" s="67" customFormat="1" ht="63.75">
      <c r="A22" s="48"/>
      <c r="B22" s="8" t="s">
        <v>24</v>
      </c>
      <c r="C22" s="42">
        <v>2.6</v>
      </c>
      <c r="D22" s="56" t="s">
        <v>46</v>
      </c>
      <c r="E22" s="56" t="s">
        <v>32</v>
      </c>
      <c r="F22" s="43" t="s">
        <v>29</v>
      </c>
      <c r="G22" s="44">
        <v>10</v>
      </c>
      <c r="H22" s="45"/>
      <c r="I22" s="45"/>
      <c r="J22" s="46">
        <f t="shared" si="4"/>
        <v>0</v>
      </c>
      <c r="K22" s="46">
        <f t="shared" si="5"/>
        <v>0</v>
      </c>
      <c r="L22" s="9" t="s">
        <v>119</v>
      </c>
      <c r="M22" s="47"/>
    </row>
    <row r="23" spans="1:13" s="67" customFormat="1" ht="63.75">
      <c r="A23" s="48"/>
      <c r="B23" s="8" t="s">
        <v>24</v>
      </c>
      <c r="C23" s="42">
        <v>2.7</v>
      </c>
      <c r="D23" s="56" t="s">
        <v>46</v>
      </c>
      <c r="E23" s="56" t="s">
        <v>38</v>
      </c>
      <c r="F23" s="43" t="s">
        <v>29</v>
      </c>
      <c r="G23" s="44">
        <v>15</v>
      </c>
      <c r="H23" s="45"/>
      <c r="I23" s="45"/>
      <c r="J23" s="46">
        <f t="shared" si="4"/>
        <v>0</v>
      </c>
      <c r="K23" s="46">
        <f t="shared" si="5"/>
        <v>0</v>
      </c>
      <c r="L23" s="9" t="s">
        <v>119</v>
      </c>
      <c r="M23" s="47"/>
    </row>
    <row r="24" spans="1:13" s="67" customFormat="1">
      <c r="A24" s="48"/>
      <c r="B24" s="8"/>
      <c r="C24" s="42"/>
      <c r="D24" s="56"/>
      <c r="E24" s="56"/>
      <c r="F24" s="43"/>
      <c r="G24" s="44"/>
      <c r="H24" s="51" t="s">
        <v>108</v>
      </c>
      <c r="I24" s="45"/>
      <c r="J24" s="60">
        <f>SUM(J23)</f>
        <v>0</v>
      </c>
      <c r="K24" s="60">
        <f>SUM(K23)</f>
        <v>0</v>
      </c>
      <c r="L24" s="9"/>
      <c r="M24" s="47"/>
    </row>
    <row r="25" spans="1:13" s="72" customFormat="1" ht="19.5" customHeight="1">
      <c r="A25" s="55"/>
      <c r="B25" s="19" t="s">
        <v>24</v>
      </c>
      <c r="C25" s="53">
        <v>3</v>
      </c>
      <c r="D25" s="93" t="s">
        <v>47</v>
      </c>
      <c r="E25" s="93"/>
      <c r="F25" s="93"/>
      <c r="G25" s="93"/>
      <c r="H25" s="93"/>
      <c r="I25" s="93"/>
      <c r="J25" s="93"/>
      <c r="K25" s="93"/>
      <c r="L25" s="19"/>
      <c r="M25" s="59">
        <v>72916.66</v>
      </c>
    </row>
    <row r="26" spans="1:13" s="67" customFormat="1" ht="51">
      <c r="A26" s="48"/>
      <c r="B26" s="8" t="s">
        <v>24</v>
      </c>
      <c r="C26" s="42">
        <v>3.1</v>
      </c>
      <c r="D26" s="56" t="s">
        <v>47</v>
      </c>
      <c r="E26" s="56" t="s">
        <v>36</v>
      </c>
      <c r="F26" s="43" t="s">
        <v>29</v>
      </c>
      <c r="G26" s="44">
        <v>20</v>
      </c>
      <c r="H26" s="45"/>
      <c r="I26" s="45"/>
      <c r="J26" s="46">
        <f t="shared" si="4"/>
        <v>0</v>
      </c>
      <c r="K26" s="46">
        <f t="shared" si="5"/>
        <v>0</v>
      </c>
      <c r="L26" s="9" t="s">
        <v>119</v>
      </c>
      <c r="M26" s="47"/>
    </row>
    <row r="27" spans="1:13" s="67" customFormat="1" ht="51">
      <c r="A27" s="48"/>
      <c r="B27" s="8" t="s">
        <v>24</v>
      </c>
      <c r="C27" s="42">
        <v>3.2</v>
      </c>
      <c r="D27" s="56" t="s">
        <v>47</v>
      </c>
      <c r="E27" s="56" t="s">
        <v>33</v>
      </c>
      <c r="F27" s="43" t="s">
        <v>29</v>
      </c>
      <c r="G27" s="44">
        <v>5</v>
      </c>
      <c r="H27" s="45"/>
      <c r="I27" s="45"/>
      <c r="J27" s="46">
        <f t="shared" si="4"/>
        <v>0</v>
      </c>
      <c r="K27" s="46">
        <f t="shared" si="5"/>
        <v>0</v>
      </c>
      <c r="L27" s="9" t="s">
        <v>119</v>
      </c>
      <c r="M27" s="47"/>
    </row>
    <row r="28" spans="1:13" s="67" customFormat="1" ht="51">
      <c r="A28" s="48"/>
      <c r="B28" s="8" t="s">
        <v>24</v>
      </c>
      <c r="C28" s="42">
        <v>3.3</v>
      </c>
      <c r="D28" s="56" t="s">
        <v>47</v>
      </c>
      <c r="E28" s="56" t="s">
        <v>34</v>
      </c>
      <c r="F28" s="43" t="s">
        <v>29</v>
      </c>
      <c r="G28" s="44">
        <v>5</v>
      </c>
      <c r="H28" s="45"/>
      <c r="I28" s="45"/>
      <c r="J28" s="46">
        <f t="shared" si="4"/>
        <v>0</v>
      </c>
      <c r="K28" s="46">
        <f t="shared" si="5"/>
        <v>0</v>
      </c>
      <c r="L28" s="9" t="s">
        <v>119</v>
      </c>
      <c r="M28" s="47"/>
    </row>
    <row r="29" spans="1:13" s="67" customFormat="1" ht="51">
      <c r="A29" s="48"/>
      <c r="B29" s="8" t="s">
        <v>24</v>
      </c>
      <c r="C29" s="42">
        <v>3.4</v>
      </c>
      <c r="D29" s="56" t="s">
        <v>47</v>
      </c>
      <c r="E29" s="56" t="s">
        <v>39</v>
      </c>
      <c r="F29" s="43" t="s">
        <v>29</v>
      </c>
      <c r="G29" s="44">
        <v>20</v>
      </c>
      <c r="H29" s="45"/>
      <c r="I29" s="45"/>
      <c r="J29" s="46">
        <f t="shared" si="4"/>
        <v>0</v>
      </c>
      <c r="K29" s="46">
        <f t="shared" si="5"/>
        <v>0</v>
      </c>
      <c r="L29" s="9" t="s">
        <v>119</v>
      </c>
      <c r="M29" s="47"/>
    </row>
    <row r="30" spans="1:13" s="67" customFormat="1">
      <c r="A30" s="48"/>
      <c r="B30" s="8"/>
      <c r="C30" s="42"/>
      <c r="D30" s="56"/>
      <c r="E30" s="56"/>
      <c r="F30" s="43"/>
      <c r="G30" s="44"/>
      <c r="H30" s="51" t="s">
        <v>109</v>
      </c>
      <c r="I30" s="45"/>
      <c r="J30" s="60">
        <f>SUM(J29)</f>
        <v>0</v>
      </c>
      <c r="K30" s="60">
        <f>SUM(K29)</f>
        <v>0</v>
      </c>
      <c r="L30" s="9"/>
      <c r="M30" s="47"/>
    </row>
    <row r="31" spans="1:13" s="73" customFormat="1" ht="19.5" customHeight="1">
      <c r="A31" s="52"/>
      <c r="B31" s="18" t="s">
        <v>24</v>
      </c>
      <c r="C31" s="50">
        <v>4</v>
      </c>
      <c r="D31" s="93" t="s">
        <v>99</v>
      </c>
      <c r="E31" s="93"/>
      <c r="F31" s="93"/>
      <c r="G31" s="93"/>
      <c r="H31" s="93"/>
      <c r="I31" s="93"/>
      <c r="J31" s="93"/>
      <c r="K31" s="93"/>
      <c r="L31" s="93"/>
      <c r="M31" s="41">
        <v>37500</v>
      </c>
    </row>
    <row r="32" spans="1:13" s="67" customFormat="1" ht="63.75">
      <c r="A32" s="48"/>
      <c r="B32" s="8" t="s">
        <v>24</v>
      </c>
      <c r="C32" s="42">
        <v>4.0999999999999996</v>
      </c>
      <c r="D32" s="56" t="s">
        <v>48</v>
      </c>
      <c r="E32" s="56" t="s">
        <v>34</v>
      </c>
      <c r="F32" s="43" t="s">
        <v>31</v>
      </c>
      <c r="G32" s="44">
        <v>5</v>
      </c>
      <c r="H32" s="45"/>
      <c r="I32" s="45"/>
      <c r="J32" s="46">
        <f t="shared" si="4"/>
        <v>0</v>
      </c>
      <c r="K32" s="46">
        <f t="shared" si="5"/>
        <v>0</v>
      </c>
      <c r="L32" s="9" t="s">
        <v>119</v>
      </c>
      <c r="M32" s="47"/>
    </row>
    <row r="33" spans="1:46" ht="63.75">
      <c r="A33" s="48"/>
      <c r="B33" s="8" t="s">
        <v>24</v>
      </c>
      <c r="C33" s="42">
        <v>4.2</v>
      </c>
      <c r="D33" s="56" t="s">
        <v>48</v>
      </c>
      <c r="E33" s="56" t="s">
        <v>32</v>
      </c>
      <c r="F33" s="43" t="s">
        <v>29</v>
      </c>
      <c r="G33" s="44">
        <v>5</v>
      </c>
      <c r="H33" s="45"/>
      <c r="I33" s="45"/>
      <c r="J33" s="46">
        <f t="shared" si="4"/>
        <v>0</v>
      </c>
      <c r="K33" s="46">
        <f t="shared" si="5"/>
        <v>0</v>
      </c>
      <c r="L33" s="9" t="s">
        <v>119</v>
      </c>
      <c r="M33" s="4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</row>
    <row r="34" spans="1:46" ht="63.75">
      <c r="A34" s="48"/>
      <c r="B34" s="8" t="s">
        <v>24</v>
      </c>
      <c r="C34" s="42">
        <v>4.3</v>
      </c>
      <c r="D34" s="56" t="s">
        <v>48</v>
      </c>
      <c r="E34" s="56" t="s">
        <v>33</v>
      </c>
      <c r="F34" s="43" t="s">
        <v>29</v>
      </c>
      <c r="G34" s="44">
        <v>5</v>
      </c>
      <c r="H34" s="45"/>
      <c r="I34" s="45"/>
      <c r="J34" s="46">
        <f t="shared" si="4"/>
        <v>0</v>
      </c>
      <c r="K34" s="46">
        <f t="shared" si="5"/>
        <v>0</v>
      </c>
      <c r="L34" s="9" t="s">
        <v>119</v>
      </c>
      <c r="M34" s="4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</row>
    <row r="35" spans="1:46">
      <c r="A35" s="48"/>
      <c r="B35" s="8"/>
      <c r="C35" s="42"/>
      <c r="D35" s="56"/>
      <c r="E35" s="56"/>
      <c r="F35" s="43"/>
      <c r="G35" s="44"/>
      <c r="H35" s="51" t="s">
        <v>110</v>
      </c>
      <c r="I35" s="45"/>
      <c r="J35" s="60">
        <f>SUM(J32:J34)</f>
        <v>0</v>
      </c>
      <c r="K35" s="60">
        <f>SUM(K32:K34)</f>
        <v>0</v>
      </c>
      <c r="L35" s="9"/>
      <c r="M35" s="4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</row>
    <row r="36" spans="1:46" s="73" customFormat="1" ht="20.25" customHeight="1">
      <c r="A36" s="52"/>
      <c r="B36" s="18" t="s">
        <v>24</v>
      </c>
      <c r="C36" s="50">
        <v>5</v>
      </c>
      <c r="D36" s="94" t="s">
        <v>100</v>
      </c>
      <c r="E36" s="94"/>
      <c r="F36" s="94"/>
      <c r="G36" s="94"/>
      <c r="H36" s="94"/>
      <c r="I36" s="94"/>
      <c r="J36" s="94"/>
      <c r="K36" s="94"/>
      <c r="L36" s="94"/>
      <c r="M36" s="41">
        <v>215833.33</v>
      </c>
    </row>
    <row r="37" spans="1:46" ht="51">
      <c r="A37" s="48"/>
      <c r="B37" s="8" t="s">
        <v>24</v>
      </c>
      <c r="C37" s="42">
        <v>5.0999999999999996</v>
      </c>
      <c r="D37" s="56" t="s">
        <v>105</v>
      </c>
      <c r="E37" s="56" t="s">
        <v>40</v>
      </c>
      <c r="F37" s="43" t="s">
        <v>29</v>
      </c>
      <c r="G37" s="44">
        <v>250</v>
      </c>
      <c r="H37" s="48"/>
      <c r="I37" s="48"/>
      <c r="J37" s="46">
        <f t="shared" si="4"/>
        <v>0</v>
      </c>
      <c r="K37" s="46">
        <f t="shared" si="5"/>
        <v>0</v>
      </c>
      <c r="L37" s="9" t="s">
        <v>119</v>
      </c>
      <c r="M37" s="4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</row>
    <row r="38" spans="1:46" ht="51">
      <c r="A38" s="48"/>
      <c r="B38" s="8" t="s">
        <v>24</v>
      </c>
      <c r="C38" s="42">
        <v>5.2</v>
      </c>
      <c r="D38" s="56" t="s">
        <v>106</v>
      </c>
      <c r="E38" s="56" t="s">
        <v>40</v>
      </c>
      <c r="F38" s="43" t="s">
        <v>29</v>
      </c>
      <c r="G38" s="44">
        <v>120</v>
      </c>
      <c r="H38" s="45"/>
      <c r="I38" s="45"/>
      <c r="J38" s="46">
        <f t="shared" si="4"/>
        <v>0</v>
      </c>
      <c r="K38" s="46">
        <f t="shared" si="5"/>
        <v>0</v>
      </c>
      <c r="L38" s="9" t="s">
        <v>119</v>
      </c>
      <c r="M38" s="47"/>
    </row>
    <row r="39" spans="1:46">
      <c r="A39" s="48"/>
      <c r="B39" s="8"/>
      <c r="C39" s="42"/>
      <c r="D39" s="56"/>
      <c r="E39" s="56"/>
      <c r="F39" s="43"/>
      <c r="G39" s="44"/>
      <c r="H39" s="51" t="s">
        <v>111</v>
      </c>
      <c r="I39" s="45"/>
      <c r="J39" s="60">
        <f>SUM(J37:J38)</f>
        <v>0</v>
      </c>
      <c r="K39" s="60">
        <f>SUM(K37:K38)</f>
        <v>0</v>
      </c>
      <c r="L39" s="9"/>
      <c r="M39" s="4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</row>
    <row r="40" spans="1:46" s="73" customFormat="1" ht="22.5" customHeight="1">
      <c r="A40" s="52"/>
      <c r="B40" s="18" t="s">
        <v>24</v>
      </c>
      <c r="C40" s="50">
        <v>6</v>
      </c>
      <c r="D40" s="93" t="s">
        <v>101</v>
      </c>
      <c r="E40" s="93"/>
      <c r="F40" s="93"/>
      <c r="G40" s="93"/>
      <c r="H40" s="93"/>
      <c r="I40" s="93"/>
      <c r="J40" s="93"/>
      <c r="K40" s="93"/>
      <c r="L40" s="93"/>
      <c r="M40" s="41">
        <v>200833.33</v>
      </c>
    </row>
    <row r="41" spans="1:46" ht="51">
      <c r="A41" s="48"/>
      <c r="B41" s="8" t="s">
        <v>24</v>
      </c>
      <c r="C41" s="42">
        <v>6.1</v>
      </c>
      <c r="D41" s="56" t="s">
        <v>49</v>
      </c>
      <c r="E41" s="56" t="s">
        <v>34</v>
      </c>
      <c r="F41" s="43" t="s">
        <v>29</v>
      </c>
      <c r="G41" s="44">
        <v>10</v>
      </c>
      <c r="H41" s="48"/>
      <c r="I41" s="48"/>
      <c r="J41" s="46">
        <f t="shared" si="4"/>
        <v>0</v>
      </c>
      <c r="K41" s="46">
        <f t="shared" si="5"/>
        <v>0</v>
      </c>
      <c r="L41" s="9" t="s">
        <v>119</v>
      </c>
      <c r="M41" s="47"/>
    </row>
    <row r="42" spans="1:46" ht="51">
      <c r="A42" s="48"/>
      <c r="B42" s="8" t="s">
        <v>24</v>
      </c>
      <c r="C42" s="42">
        <v>6.2</v>
      </c>
      <c r="D42" s="56" t="s">
        <v>49</v>
      </c>
      <c r="E42" s="56" t="s">
        <v>41</v>
      </c>
      <c r="F42" s="43" t="s">
        <v>29</v>
      </c>
      <c r="G42" s="44">
        <v>10</v>
      </c>
      <c r="H42" s="48"/>
      <c r="I42" s="48"/>
      <c r="J42" s="46">
        <f t="shared" si="4"/>
        <v>0</v>
      </c>
      <c r="K42" s="46">
        <f t="shared" si="5"/>
        <v>0</v>
      </c>
      <c r="L42" s="9" t="s">
        <v>119</v>
      </c>
      <c r="M42" s="47"/>
    </row>
    <row r="43" spans="1:46" ht="51">
      <c r="A43" s="48"/>
      <c r="B43" s="8" t="s">
        <v>24</v>
      </c>
      <c r="C43" s="42">
        <v>6.3</v>
      </c>
      <c r="D43" s="56" t="s">
        <v>49</v>
      </c>
      <c r="E43" s="56" t="s">
        <v>42</v>
      </c>
      <c r="F43" s="43" t="s">
        <v>29</v>
      </c>
      <c r="G43" s="44">
        <v>20</v>
      </c>
      <c r="H43" s="48"/>
      <c r="I43" s="48"/>
      <c r="J43" s="46">
        <f t="shared" si="4"/>
        <v>0</v>
      </c>
      <c r="K43" s="46">
        <f t="shared" si="5"/>
        <v>0</v>
      </c>
      <c r="L43" s="9" t="s">
        <v>119</v>
      </c>
      <c r="M43" s="47"/>
    </row>
    <row r="44" spans="1:46" ht="51">
      <c r="A44" s="48"/>
      <c r="B44" s="8" t="s">
        <v>24</v>
      </c>
      <c r="C44" s="42">
        <v>6.4</v>
      </c>
      <c r="D44" s="56" t="s">
        <v>49</v>
      </c>
      <c r="E44" s="56" t="s">
        <v>37</v>
      </c>
      <c r="F44" s="43" t="s">
        <v>29</v>
      </c>
      <c r="G44" s="44">
        <v>10</v>
      </c>
      <c r="H44" s="48"/>
      <c r="I44" s="48"/>
      <c r="J44" s="46">
        <f t="shared" si="4"/>
        <v>0</v>
      </c>
      <c r="K44" s="46">
        <f t="shared" si="5"/>
        <v>0</v>
      </c>
      <c r="L44" s="9" t="s">
        <v>119</v>
      </c>
      <c r="M44" s="47"/>
    </row>
    <row r="45" spans="1:46" ht="51">
      <c r="A45" s="48"/>
      <c r="B45" s="8" t="s">
        <v>24</v>
      </c>
      <c r="C45" s="42">
        <v>6.5</v>
      </c>
      <c r="D45" s="56" t="s">
        <v>49</v>
      </c>
      <c r="E45" s="56" t="s">
        <v>33</v>
      </c>
      <c r="F45" s="43" t="s">
        <v>29</v>
      </c>
      <c r="G45" s="44">
        <v>5</v>
      </c>
      <c r="H45" s="48"/>
      <c r="I45" s="48"/>
      <c r="J45" s="46">
        <f t="shared" si="4"/>
        <v>0</v>
      </c>
      <c r="K45" s="46">
        <f t="shared" si="5"/>
        <v>0</v>
      </c>
      <c r="L45" s="9" t="s">
        <v>119</v>
      </c>
      <c r="M45" s="4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</row>
    <row r="46" spans="1:46">
      <c r="A46" s="48"/>
      <c r="B46" s="8"/>
      <c r="C46" s="42"/>
      <c r="D46" s="56"/>
      <c r="E46" s="56"/>
      <c r="F46" s="43"/>
      <c r="G46" s="44"/>
      <c r="H46" s="51" t="s">
        <v>112</v>
      </c>
      <c r="I46" s="48"/>
      <c r="J46" s="60">
        <f>SUM(J41:J45)</f>
        <v>0</v>
      </c>
      <c r="K46" s="60">
        <f>SUM(K41:K45)</f>
        <v>0</v>
      </c>
      <c r="L46" s="9"/>
      <c r="M46" s="4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</row>
    <row r="47" spans="1:46" s="72" customFormat="1" ht="16.5" customHeight="1">
      <c r="A47" s="55"/>
      <c r="B47" s="8" t="s">
        <v>24</v>
      </c>
      <c r="C47" s="53">
        <v>7</v>
      </c>
      <c r="D47" s="93" t="s">
        <v>102</v>
      </c>
      <c r="E47" s="93"/>
      <c r="F47" s="93"/>
      <c r="G47" s="93"/>
      <c r="H47" s="93"/>
      <c r="I47" s="93"/>
      <c r="J47" s="93"/>
      <c r="K47" s="93"/>
      <c r="L47" s="19"/>
      <c r="M47" s="80">
        <v>166666.67000000001</v>
      </c>
    </row>
    <row r="48" spans="1:46" ht="51">
      <c r="A48" s="48"/>
      <c r="B48" s="8" t="s">
        <v>24</v>
      </c>
      <c r="C48" s="42">
        <v>7.1</v>
      </c>
      <c r="D48" s="61" t="s">
        <v>50</v>
      </c>
      <c r="E48" s="61" t="s">
        <v>34</v>
      </c>
      <c r="F48" s="62" t="s">
        <v>29</v>
      </c>
      <c r="G48" s="63">
        <v>50</v>
      </c>
      <c r="H48" s="64"/>
      <c r="I48" s="64"/>
      <c r="J48" s="65">
        <f t="shared" si="4"/>
        <v>0</v>
      </c>
      <c r="K48" s="65">
        <f t="shared" si="5"/>
        <v>0</v>
      </c>
      <c r="L48" s="9" t="s">
        <v>119</v>
      </c>
      <c r="M48" s="4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</row>
    <row r="49" spans="1:14" s="67" customFormat="1">
      <c r="A49" s="48"/>
      <c r="B49" s="8"/>
      <c r="C49" s="42"/>
      <c r="D49" s="61"/>
      <c r="E49" s="61"/>
      <c r="F49" s="62"/>
      <c r="G49" s="63"/>
      <c r="H49" s="51" t="s">
        <v>113</v>
      </c>
      <c r="I49" s="64"/>
      <c r="J49" s="66">
        <f>SUM(J48)</f>
        <v>0</v>
      </c>
      <c r="K49" s="66">
        <f>SUM(K48)</f>
        <v>0</v>
      </c>
      <c r="L49" s="9"/>
      <c r="M49" s="47"/>
    </row>
    <row r="50" spans="1:14" s="73" customFormat="1" ht="24" customHeight="1">
      <c r="A50" s="52"/>
      <c r="B50" s="18" t="s">
        <v>24</v>
      </c>
      <c r="C50" s="50">
        <v>8</v>
      </c>
      <c r="D50" s="93" t="s">
        <v>103</v>
      </c>
      <c r="E50" s="93"/>
      <c r="F50" s="93"/>
      <c r="G50" s="93"/>
      <c r="H50" s="93"/>
      <c r="I50" s="93"/>
      <c r="J50" s="93"/>
      <c r="K50" s="93"/>
      <c r="L50" s="93"/>
      <c r="M50" s="41">
        <v>30416.66</v>
      </c>
    </row>
    <row r="51" spans="1:14" s="67" customFormat="1" ht="51">
      <c r="A51" s="48"/>
      <c r="B51" s="8" t="s">
        <v>24</v>
      </c>
      <c r="C51" s="42">
        <v>8.1</v>
      </c>
      <c r="D51" s="61" t="s">
        <v>51</v>
      </c>
      <c r="E51" s="61" t="s">
        <v>43</v>
      </c>
      <c r="F51" s="62" t="s">
        <v>29</v>
      </c>
      <c r="G51" s="63">
        <v>20</v>
      </c>
      <c r="H51" s="64"/>
      <c r="I51" s="64"/>
      <c r="J51" s="65">
        <f t="shared" si="4"/>
        <v>0</v>
      </c>
      <c r="K51" s="65">
        <f t="shared" si="5"/>
        <v>0</v>
      </c>
      <c r="L51" s="9" t="s">
        <v>119</v>
      </c>
      <c r="M51" s="47"/>
    </row>
    <row r="52" spans="1:14" s="67" customFormat="1" ht="51">
      <c r="A52" s="48"/>
      <c r="B52" s="8" t="s">
        <v>24</v>
      </c>
      <c r="C52" s="42">
        <v>8.1999999999999993</v>
      </c>
      <c r="D52" s="61" t="s">
        <v>51</v>
      </c>
      <c r="E52" s="61" t="s">
        <v>35</v>
      </c>
      <c r="F52" s="62" t="s">
        <v>29</v>
      </c>
      <c r="G52" s="63">
        <v>5</v>
      </c>
      <c r="H52" s="64"/>
      <c r="I52" s="64"/>
      <c r="J52" s="65">
        <f t="shared" si="4"/>
        <v>0</v>
      </c>
      <c r="K52" s="65">
        <f t="shared" si="5"/>
        <v>0</v>
      </c>
      <c r="L52" s="9" t="s">
        <v>119</v>
      </c>
      <c r="M52" s="47"/>
    </row>
    <row r="53" spans="1:14" s="67" customFormat="1">
      <c r="A53" s="48"/>
      <c r="B53" s="8"/>
      <c r="C53" s="42"/>
      <c r="D53" s="61"/>
      <c r="E53" s="61"/>
      <c r="F53" s="62"/>
      <c r="G53" s="63"/>
      <c r="H53" s="51" t="s">
        <v>114</v>
      </c>
      <c r="I53" s="64"/>
      <c r="J53" s="66">
        <f>SUM(J51:J52)</f>
        <v>0</v>
      </c>
      <c r="K53" s="66">
        <f>SUM(K51:K52)</f>
        <v>0</v>
      </c>
      <c r="L53" s="9"/>
      <c r="M53" s="47"/>
    </row>
    <row r="54" spans="1:14" s="73" customFormat="1" ht="23.25" customHeight="1">
      <c r="A54" s="52"/>
      <c r="B54" s="18" t="s">
        <v>24</v>
      </c>
      <c r="C54" s="50">
        <v>9</v>
      </c>
      <c r="D54" s="93" t="s">
        <v>104</v>
      </c>
      <c r="E54" s="93"/>
      <c r="F54" s="93"/>
      <c r="G54" s="93"/>
      <c r="H54" s="93"/>
      <c r="I54" s="93"/>
      <c r="J54" s="93"/>
      <c r="K54" s="93"/>
      <c r="L54" s="93"/>
      <c r="M54" s="41">
        <v>16666.669999999998</v>
      </c>
    </row>
    <row r="55" spans="1:14" s="67" customFormat="1" ht="89.25">
      <c r="A55" s="48"/>
      <c r="B55" s="8" t="s">
        <v>24</v>
      </c>
      <c r="C55" s="42">
        <v>9.1</v>
      </c>
      <c r="D55" s="56" t="s">
        <v>80</v>
      </c>
      <c r="E55" s="42" t="s">
        <v>44</v>
      </c>
      <c r="F55" s="43" t="s">
        <v>29</v>
      </c>
      <c r="G55" s="44">
        <v>40</v>
      </c>
      <c r="H55" s="48"/>
      <c r="I55" s="48"/>
      <c r="J55" s="46">
        <f t="shared" si="4"/>
        <v>0</v>
      </c>
      <c r="K55" s="46">
        <f t="shared" si="5"/>
        <v>0</v>
      </c>
      <c r="L55" s="9" t="s">
        <v>119</v>
      </c>
      <c r="M55" s="47"/>
    </row>
    <row r="56" spans="1:14" s="67" customFormat="1">
      <c r="A56" s="48"/>
      <c r="B56" s="8"/>
      <c r="C56" s="42"/>
      <c r="D56" s="56"/>
      <c r="E56" s="42"/>
      <c r="F56" s="43"/>
      <c r="G56" s="44"/>
      <c r="H56" s="51" t="s">
        <v>115</v>
      </c>
      <c r="I56" s="48"/>
      <c r="J56" s="46">
        <f>SUM(J55)</f>
        <v>0</v>
      </c>
      <c r="K56" s="46">
        <f>SUM(K55)</f>
        <v>0</v>
      </c>
      <c r="L56" s="9"/>
      <c r="M56" s="47"/>
    </row>
    <row r="57" spans="1:14" s="73" customFormat="1" ht="18" customHeight="1">
      <c r="A57" s="52"/>
      <c r="B57" s="18" t="s">
        <v>24</v>
      </c>
      <c r="C57" s="50">
        <v>10</v>
      </c>
      <c r="D57" s="93" t="s">
        <v>52</v>
      </c>
      <c r="E57" s="93"/>
      <c r="F57" s="93"/>
      <c r="G57" s="93"/>
      <c r="H57" s="93"/>
      <c r="I57" s="93"/>
      <c r="J57" s="93"/>
      <c r="K57" s="93"/>
      <c r="L57" s="93"/>
      <c r="M57" s="41">
        <v>8333.3333333333339</v>
      </c>
    </row>
    <row r="58" spans="1:14" s="67" customFormat="1" ht="51">
      <c r="A58" s="48"/>
      <c r="B58" s="8" t="s">
        <v>24</v>
      </c>
      <c r="C58" s="42">
        <v>10.1</v>
      </c>
      <c r="D58" s="56" t="s">
        <v>52</v>
      </c>
      <c r="E58" s="42" t="s">
        <v>45</v>
      </c>
      <c r="F58" s="43" t="s">
        <v>29</v>
      </c>
      <c r="G58" s="44">
        <v>10</v>
      </c>
      <c r="H58" s="48"/>
      <c r="I58" s="48"/>
      <c r="J58" s="46">
        <f t="shared" ref="J58" si="6">H58*G58</f>
        <v>0</v>
      </c>
      <c r="K58" s="46">
        <f t="shared" ref="K58" si="7">I58*G58</f>
        <v>0</v>
      </c>
      <c r="L58" s="9" t="s">
        <v>119</v>
      </c>
      <c r="M58" s="47"/>
    </row>
    <row r="59" spans="1:14" s="67" customFormat="1">
      <c r="A59" s="48"/>
      <c r="B59" s="8"/>
      <c r="C59" s="42"/>
      <c r="D59" s="56"/>
      <c r="E59" s="42"/>
      <c r="F59" s="43"/>
      <c r="G59" s="44"/>
      <c r="H59" s="51" t="s">
        <v>116</v>
      </c>
      <c r="I59" s="48"/>
      <c r="J59" s="46">
        <f>SUM(J58)</f>
        <v>0</v>
      </c>
      <c r="K59" s="46">
        <f>SUM(K58)</f>
        <v>0</v>
      </c>
      <c r="L59" s="9"/>
      <c r="M59" s="47"/>
    </row>
    <row r="60" spans="1:14" s="73" customFormat="1" ht="22.5" customHeight="1">
      <c r="A60" s="52"/>
      <c r="B60" s="18" t="s">
        <v>24</v>
      </c>
      <c r="C60" s="50">
        <v>11</v>
      </c>
      <c r="D60" s="93" t="s">
        <v>95</v>
      </c>
      <c r="E60" s="93"/>
      <c r="F60" s="93"/>
      <c r="G60" s="93"/>
      <c r="H60" s="93"/>
      <c r="I60" s="93"/>
      <c r="J60" s="93"/>
      <c r="K60" s="93"/>
      <c r="L60" s="93"/>
      <c r="M60" s="41">
        <v>300000</v>
      </c>
    </row>
    <row r="61" spans="1:14" s="67" customFormat="1" ht="51">
      <c r="A61" s="48"/>
      <c r="B61" s="8" t="s">
        <v>24</v>
      </c>
      <c r="C61" s="42">
        <v>11.1</v>
      </c>
      <c r="D61" s="58" t="s">
        <v>95</v>
      </c>
      <c r="E61" s="42" t="s">
        <v>40</v>
      </c>
      <c r="F61" s="43" t="s">
        <v>29</v>
      </c>
      <c r="G61" s="44">
        <v>40</v>
      </c>
      <c r="H61" s="48"/>
      <c r="I61" s="48"/>
      <c r="J61" s="46">
        <f t="shared" ref="J61" si="8">H61*G61</f>
        <v>0</v>
      </c>
      <c r="K61" s="46">
        <f t="shared" ref="K61" si="9">I61*H61</f>
        <v>0</v>
      </c>
      <c r="L61" s="9" t="s">
        <v>119</v>
      </c>
      <c r="M61" s="41"/>
    </row>
    <row r="62" spans="1:14" s="67" customFormat="1">
      <c r="A62" s="48"/>
      <c r="B62" s="8"/>
      <c r="C62" s="42"/>
      <c r="D62" s="58"/>
      <c r="E62" s="42"/>
      <c r="F62" s="43"/>
      <c r="G62" s="44"/>
      <c r="H62" s="52" t="s">
        <v>117</v>
      </c>
      <c r="I62" s="48"/>
      <c r="J62" s="46">
        <f>SUM(J61)</f>
        <v>0</v>
      </c>
      <c r="K62" s="46">
        <f>SUM(K61)</f>
        <v>0</v>
      </c>
      <c r="L62" s="9"/>
      <c r="M62" s="41"/>
    </row>
    <row r="63" spans="1:14" s="67" customFormat="1">
      <c r="A63" s="48"/>
      <c r="B63" s="48"/>
      <c r="C63" s="76"/>
      <c r="D63" s="79"/>
      <c r="E63" s="79"/>
      <c r="F63" s="81"/>
      <c r="G63" s="82"/>
      <c r="H63" s="52" t="s">
        <v>30</v>
      </c>
      <c r="I63" s="52"/>
      <c r="J63" s="83">
        <f>SUM(J9:J60)</f>
        <v>0</v>
      </c>
      <c r="K63" s="83">
        <f>SUM(K9:K60)</f>
        <v>0</v>
      </c>
      <c r="L63" s="52"/>
      <c r="M63" s="84">
        <f>SUM(M8:M62)</f>
        <v>1565833.313333333</v>
      </c>
      <c r="N63" s="67">
        <f>SUM(X44)</f>
        <v>0</v>
      </c>
    </row>
    <row r="64" spans="1:14" s="67" customFormat="1">
      <c r="C64" s="68"/>
      <c r="D64" s="70"/>
      <c r="E64" s="70"/>
      <c r="F64" s="74"/>
      <c r="G64" s="75"/>
      <c r="H64" s="73"/>
      <c r="I64" s="73"/>
      <c r="J64" s="73"/>
      <c r="K64" s="73"/>
      <c r="L64" s="73"/>
      <c r="M64" s="73"/>
    </row>
  </sheetData>
  <mergeCells count="19">
    <mergeCell ref="D8:L8"/>
    <mergeCell ref="D16:L16"/>
    <mergeCell ref="D31:L31"/>
    <mergeCell ref="E5:I5"/>
    <mergeCell ref="C7:E7"/>
    <mergeCell ref="D1:L1"/>
    <mergeCell ref="D2:J2"/>
    <mergeCell ref="B3:D3"/>
    <mergeCell ref="E3:I3"/>
    <mergeCell ref="B4:D4"/>
    <mergeCell ref="E4:K4"/>
    <mergeCell ref="D54:L54"/>
    <mergeCell ref="D57:L57"/>
    <mergeCell ref="D60:L60"/>
    <mergeCell ref="D25:K25"/>
    <mergeCell ref="D36:L36"/>
    <mergeCell ref="D40:L40"/>
    <mergeCell ref="D47:K47"/>
    <mergeCell ref="D50:L50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105" t="s">
        <v>20</v>
      </c>
      <c r="I12" s="10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10</v>
      </c>
    </row>
    <row r="16" spans="2:12" s="4" customFormat="1" ht="20.25"/>
    <row r="17" spans="4:4" s="4" customFormat="1" ht="20.25">
      <c r="D17" s="4" t="s">
        <v>11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2026-05-05T18:23:53Z</cp:lastPrinted>
  <dcterms:created xsi:type="dcterms:W3CDTF">2017-08-17T12:48:14Z</dcterms:created>
  <dcterms:modified xsi:type="dcterms:W3CDTF">2026-05-06T01:49:27Z</dcterms:modified>
</cp:coreProperties>
</file>