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9435" activeTab="2"/>
  </bookViews>
  <sheets>
    <sheet name="Specificații Tehnice" sheetId="2" r:id="rId1"/>
    <sheet name="Specificații de preț" sheetId="3" r:id="rId2"/>
    <sheet name="ТВ" sheetId="4" r:id="rId3"/>
  </sheets>
  <definedNames>
    <definedName name="_Toc392180207" localSheetId="1">'Specificații de preț'!$A$2</definedName>
  </definedNames>
  <calcPr calcId="152511"/>
</workbook>
</file>

<file path=xl/sharedStrings.xml><?xml version="1.0" encoding="utf-8"?>
<sst xmlns="http://schemas.openxmlformats.org/spreadsheetml/2006/main" count="768" uniqueCount="310">
  <si>
    <t>Nr d/o</t>
  </si>
  <si>
    <t>Semnatura__________________</t>
  </si>
  <si>
    <t xml:space="preserve">Denumirea bunurilor </t>
  </si>
  <si>
    <t>Tara de origine</t>
  </si>
  <si>
    <t>Codul CPV</t>
  </si>
  <si>
    <t>Producatorul</t>
  </si>
  <si>
    <t>1</t>
  </si>
  <si>
    <t>2</t>
  </si>
  <si>
    <t>3</t>
  </si>
  <si>
    <t>4</t>
  </si>
  <si>
    <t>5</t>
  </si>
  <si>
    <t>6</t>
  </si>
  <si>
    <t>7</t>
  </si>
  <si>
    <t>8</t>
  </si>
  <si>
    <t>Marfa se elibereaza numai in cutia producatorului conf. normelor sanitare.          Telefon de contact 022 407-100, 022 407-101</t>
  </si>
  <si>
    <t>MD</t>
  </si>
  <si>
    <t>Livrarea produselor o dată pe saptamina conform comandei prezentate prealabil          Denumirea participantului SC Baguette  SRL</t>
  </si>
  <si>
    <t>Modelul Articolului</t>
  </si>
  <si>
    <t>Standarte de referință</t>
  </si>
  <si>
    <t>Specificarea tehnică deplina solicitată de catre autoritatea contractantă</t>
  </si>
  <si>
    <t>Specificarea tehnică deplina propusa de catre ofertant</t>
  </si>
  <si>
    <t>Un.</t>
  </si>
  <si>
    <t>Canti-</t>
  </si>
  <si>
    <t>Preţ</t>
  </si>
  <si>
    <t>Suma</t>
  </si>
  <si>
    <t>mă-</t>
  </si>
  <si>
    <t>tatea</t>
  </si>
  <si>
    <t>fără</t>
  </si>
  <si>
    <t>Cu</t>
  </si>
  <si>
    <t xml:space="preserve"> (lei) </t>
  </si>
  <si>
    <t xml:space="preserve">(lei)  </t>
  </si>
  <si>
    <t>sură</t>
  </si>
  <si>
    <t>totala</t>
  </si>
  <si>
    <t>TVA</t>
  </si>
  <si>
    <t>fără TVA</t>
  </si>
  <si>
    <t>cu TVA</t>
  </si>
  <si>
    <t>9</t>
  </si>
  <si>
    <t>0</t>
  </si>
  <si>
    <t xml:space="preserve">Termen de livrare </t>
  </si>
  <si>
    <t>SPECIFICAŢII  DE FORMARE A PREŢULUI F(4.2)</t>
  </si>
  <si>
    <t>% нац</t>
  </si>
  <si>
    <t>12</t>
  </si>
  <si>
    <t>Functia Director  Cebotari Valentin</t>
  </si>
  <si>
    <t>мин.</t>
  </si>
  <si>
    <t xml:space="preserve">сумма </t>
  </si>
  <si>
    <t>лота</t>
  </si>
  <si>
    <t>можно превысить</t>
  </si>
  <si>
    <t>[Acest tabel va fi completat de către ofertant în coloanele 5,6,7,8, iar de către autoritatea contractantă – în coloanele 1,2,3,4,9,10]</t>
  </si>
  <si>
    <r>
      <t>Specificații de preț (F4.2)</t>
    </r>
    <r>
      <rPr>
        <sz val="13"/>
        <color rgb="FF5B9BD5"/>
        <rFont val="Calibri Light"/>
        <family val="2"/>
      </rPr>
      <t xml:space="preserve"> </t>
    </r>
  </si>
  <si>
    <t>unitar</t>
  </si>
  <si>
    <t xml:space="preserve"> (fără TVA)</t>
  </si>
  <si>
    <t xml:space="preserve">unitar </t>
  </si>
  <si>
    <t>(cu TVA)</t>
  </si>
  <si>
    <r>
      <t>Ofertantul: _</t>
    </r>
    <r>
      <rPr>
        <u val="single"/>
        <sz val="10"/>
        <color theme="1"/>
        <rFont val="Times New Roman"/>
        <family val="1"/>
      </rPr>
      <t>"Baguette" SRL</t>
    </r>
    <r>
      <rPr>
        <sz val="10"/>
        <color theme="1"/>
        <rFont val="Times New Roman"/>
        <family val="1"/>
      </rPr>
      <t>_ Adresa: _</t>
    </r>
    <r>
      <rPr>
        <u val="single"/>
        <sz val="10"/>
        <color theme="1"/>
        <rFont val="Times New Roman"/>
        <family val="1"/>
      </rPr>
      <t>mun. Chisinau, str. Voluntarilor, 15</t>
    </r>
  </si>
  <si>
    <r>
      <t>Semnat:_______________ Numele, Prenumele:_</t>
    </r>
    <r>
      <rPr>
        <u val="single"/>
        <sz val="10"/>
        <color theme="1"/>
        <rFont val="Times New Roman"/>
        <family val="1"/>
      </rPr>
      <t>Cebotari Valentin</t>
    </r>
    <r>
      <rPr>
        <sz val="10"/>
        <color theme="1"/>
        <rFont val="Times New Roman"/>
        <family val="1"/>
      </rPr>
      <t>_ În calitate de: _</t>
    </r>
    <r>
      <rPr>
        <u val="single"/>
        <sz val="10"/>
        <color theme="1"/>
        <rFont val="Times New Roman"/>
        <family val="1"/>
      </rPr>
      <t>director</t>
    </r>
    <r>
      <rPr>
        <sz val="10"/>
        <color theme="1"/>
        <rFont val="Times New Roman"/>
        <family val="1"/>
      </rPr>
      <t>_</t>
    </r>
  </si>
  <si>
    <t>Numărul licitaţiei:</t>
  </si>
  <si>
    <t>Denumirea licitaţiei:</t>
  </si>
  <si>
    <t>Lot: ___________</t>
  </si>
  <si>
    <t>Alternativa nr.: ___________</t>
  </si>
  <si>
    <t>Pagina: __din __</t>
  </si>
  <si>
    <t xml:space="preserve">Specificaţii tehnice (F4.1) </t>
  </si>
  <si>
    <t>Clasificație bugetară (IBAN)
contractantă</t>
  </si>
  <si>
    <t>Lot 5</t>
  </si>
  <si>
    <t>Lot 6</t>
  </si>
  <si>
    <t>Total:</t>
  </si>
  <si>
    <t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t>
  </si>
  <si>
    <t>Denumirea:   Primaria or. Durlesti</t>
  </si>
  <si>
    <t>Adresa: 2003, MOLDOVA, mun.Chişinău, or.Durleşti, str. Alexandru cel Bun 5.</t>
  </si>
  <si>
    <t>Tel.:  022584478</t>
  </si>
  <si>
    <t>E-mail:  durlestip@mail.com</t>
  </si>
  <si>
    <t>Achizitii.md ID  21032005; MTender ID ocds-b3wdp1-MD-1607419062744</t>
  </si>
  <si>
    <t>Data: 11 ianuarie 2020</t>
  </si>
  <si>
    <t>Denumirea licitatiei: Achizitionarea produselor alimentare</t>
  </si>
  <si>
    <t>Denumirea  procedurii de achiziție: Achizitionarea produselor alimentare</t>
  </si>
  <si>
    <t>Achizitionarea produselor alimentare</t>
  </si>
  <si>
    <t>Data: "13"_Ianuarie 2020</t>
  </si>
  <si>
    <t>Numărul  procedurii de achiziție__21032005; ocds-b3wdp1-MD-1607419062744_din_"13"_Ianuarie 2020_</t>
  </si>
  <si>
    <t>21032005; ocds-b3wdp1-MD-1607419062744</t>
  </si>
  <si>
    <t>MD35TRPCDV518410A00787AA</t>
  </si>
  <si>
    <t>15500000-3</t>
  </si>
  <si>
    <t>Lotul 1</t>
  </si>
  <si>
    <t xml:space="preserve">Lapte pasteurizat </t>
  </si>
  <si>
    <t>Chefir, 2,5 % grasime</t>
  </si>
  <si>
    <t>Brinza de vaci, stare proaspăt, 5%</t>
  </si>
  <si>
    <t>Iaurt Activia cu fructe 2,5% ambalat in pahar de 125 gr</t>
  </si>
  <si>
    <t>Smintina de 15 % grasime</t>
  </si>
  <si>
    <t>Brinza cu cheag tare de 45 % grasime</t>
  </si>
  <si>
    <t>Unt de vaci taranesc</t>
  </si>
  <si>
    <t>Lapte 2,5%, pasteurizat, în pachete, nedeteriorat, omogen fără sediment, fără miros și gust străin, necaracteristic laptelui proaspăt., fără grăsimi vegetale. Produsul la data livrări să nu fie expirat mai mult 1/3 din termenul de valabilitate. Ambalat în pachet de polietilenă 1litru. Se livrează cu transport special pentru lactate, cu regim termic special Standard: HG nr. 158 din 07.03.2019; Acte ce denota calitatea produsului: certificat de conformitate/ declarație de conformitate; Certificat sanitar-veterinar; certificate de calitate Contract pentru executarea investigațiilor de laborator; Certificat ISO; Livrarea: luni, miercuri până la ora 10:00 l</t>
  </si>
  <si>
    <t xml:space="preserve">Ambalaj 0,5 litru, pachet polietelenă, fără grăsimi vegetale.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t>
  </si>
  <si>
    <t xml:space="preserve">Brînză proaspătă 5% grăsime, fără gust și miros străin, fără grăsimi vegetale.Ambalaj 0,5-1 kg.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t>
  </si>
  <si>
    <t xml:space="preserve">Iaurt Activia cu fructe cu procent de grăsime de 2,5 % în ambalaj de 125 gr, pahar plastic  Produsul la data livrări să nu fie expirat mai mult 1/3 din termenul de valabilitate. Se livrează cu transport special pentru lactate, cu regim termic special Standard: HG nr. 158 din 07.03.2019. Acte ce denota calitatea produsului: Acte ce denota calitatea produsului: certificat de conformitate/ declarație de conformitate; Certificat sanitar-veterinar; certificate de calitate Contract pentru executarea investigațiilor de laborator; Certificat ISO Livrarea: luni, miercuri până la ora 10:00  </t>
  </si>
  <si>
    <t xml:space="preserve">Smîntînă proaspătă 15%, fără grăsimi vegetale, omogenă, potrivit de densă, de culoare albă cu nuanță de cremă, uniformă în toată masa. Ambalaj 350 – 500 gr.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t>
  </si>
  <si>
    <t>Brânză cu cheg tare grăsimea 45%, fără adaos de grăsimi vegetale, acoperit cu compoziție de parafină, culoarea alb-galben deschis, produs proaspăt. Produsul la data livrări să nu fie expirat mai mult 1/3 din termenul de valabilitate. Se livrează cu transport special pentru lactate, cu regim termic special Ambalat cîte 1-5 kg  Standard: HG nr. 158 din 07.03.2019., SM 218:2001. Acte ce denota calitatea produsului: - Acte ce denota calitatea produsului: certificat de conformitate/ declarație de conformitate; Certificat sanitar-veterinar; certificate de calitate Contract pentru executarea investigațiilor de laborator; Certificat ISO; Livrarea: O data în săptămănă, ziua livrări se va stabili de fiecare DETS la semnarea contractului.</t>
  </si>
  <si>
    <t xml:space="preserve">Unt de vaci țărănesc, cu grăsimea 72,5 %, fără adaos de grăsimi vegetale, de culoare albă pînă la galbenă, omogenă în toată masa. Ambalat pachet de 200gr.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t>
  </si>
  <si>
    <t>HG 722 din 18.07.2018, Ordinul 638 din 12.08.2016, HG 158 din 07.03.2019</t>
  </si>
  <si>
    <t>15100000-9</t>
  </si>
  <si>
    <t>Lotul 2 Produse din carne</t>
  </si>
  <si>
    <t>Pulpă de vită, dezosată, refrigerată ( de animale tinere)</t>
  </si>
  <si>
    <t>Fileu de pui</t>
  </si>
  <si>
    <t>Fileu de curcan</t>
  </si>
  <si>
    <t>Pui refrigerat</t>
  </si>
  <si>
    <t xml:space="preserve">Pulpă de vită, refrigerată, de animale tinere, fără tendoane, fără corpuri străine, aspect roz asemenea cărnii proaspete caracteristic speciei, ambalată în caserole ermetice 1-4 kg. Calitatea superioară Se livrează cu transport ce necesită regim termic special. Standard de referință: H.G nr.696  din 04.08.2010, HG nr.1406 din 10.12.2008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Livrarea:luni, miercuri până la ora 10:00  </t>
  </si>
  <si>
    <t xml:space="preserve">Fileu de pui fără os, refrigerat, fără corpuri străine, fără mirosuri străine, aspect roz, să nu prezinte semen de alterare.Ambalat separat în caserole ermetic  1-2 kg. Se livrează cu transport care necesită regim termic special. Standard : H.G. nr.773 din 02.10.2013.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Livrarea:luni, miercuri până la ora 10:00   </t>
  </si>
  <si>
    <t>Fileu  de curcan fără os și fără piele,  refrigerat, ambalaj în vid a cîte 1-1,5 kg. De culoare roz uniformă, cu miros caracteristic cărnii proaspete, fără mirosuri straine sau neplacute. Cu caracteristici organoleptice specifice cărnii proaspete. Standard de referință: H.G. nr.696 din 04.08.2010. Acte ce denota calitatea produsului: Certificat de conformitate/ declarație de conformitate, certificate de calitate, certificate sanitar veterinar, Certificat ISO,  Contract pentru executarea investigațiilor de laborator;</t>
  </si>
  <si>
    <t xml:space="preserve">Pui refrigerat, carcase eviscerate, fără corpuri străine, fără mirosuri străine, să nu prezinte semen de alterare. Cu greutatea de la 1-2 kg/buc Ambalată separat în pachet de politelenă. Se livrează cu transport care necesită regim termic special Standard de referinșă: H.G. nr.773 din 02.10.2013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Livrarea:luni, miercuri până la ora 10:00   </t>
  </si>
  <si>
    <t>HG 722 din 18.07.2018, Ordinul 638 din 12.08.2016, HG 696 din 04.1082010, HG 1406 din 10.12.2008</t>
  </si>
  <si>
    <t>HG 722 din 18.07.2018, Ordinul 638 din 12.08.2016, HG 696 din04.1082010, HG 1406 din 10.12.2008</t>
  </si>
  <si>
    <t>03000000-1</t>
  </si>
  <si>
    <t>Lotul 3 Paste fainoase, crupe si produse de bacanie</t>
  </si>
  <si>
    <t>Ulei de floarea soarelui, rafinat deodorizat</t>
  </si>
  <si>
    <t>Faina de griu</t>
  </si>
  <si>
    <t>Crupe de gris</t>
  </si>
  <si>
    <t>Orez bob rotund</t>
  </si>
  <si>
    <t>Paste fainoase in ambalaj</t>
  </si>
  <si>
    <t>Crupe de arpacas</t>
  </si>
  <si>
    <t>Mazare uscata</t>
  </si>
  <si>
    <t xml:space="preserve">Linte </t>
  </si>
  <si>
    <t>arnaut</t>
  </si>
  <si>
    <t>Zahar in ambalaj</t>
  </si>
  <si>
    <t>Crupe de griu</t>
  </si>
  <si>
    <t>Crupe de orz</t>
  </si>
  <si>
    <t>Mazare verde</t>
  </si>
  <si>
    <t>Cacao in ambalaj</t>
  </si>
  <si>
    <t>Magiun din fructe</t>
  </si>
  <si>
    <t>Crupe de ovas</t>
  </si>
  <si>
    <t>Drojdie in ambalaj</t>
  </si>
  <si>
    <t>Crupe de porumb</t>
  </si>
  <si>
    <t>Suc in cutii tetrapac</t>
  </si>
  <si>
    <t>hrisca</t>
  </si>
  <si>
    <t>stafide</t>
  </si>
  <si>
    <t>Crupe de mei</t>
  </si>
  <si>
    <t>Fructe uscate</t>
  </si>
  <si>
    <t>Fasole in ambalaj</t>
  </si>
  <si>
    <t>Halva in cutii</t>
  </si>
  <si>
    <t>Paste făinoase diferite figuri</t>
  </si>
  <si>
    <t>Rosii in suc propriu</t>
  </si>
  <si>
    <t>Susan in ambalaj</t>
  </si>
  <si>
    <t>Tomat pasta</t>
  </si>
  <si>
    <t>Frunza de dafin</t>
  </si>
  <si>
    <t>Piper negru macinat</t>
  </si>
  <si>
    <t>Miez de nuca</t>
  </si>
  <si>
    <t>otet</t>
  </si>
  <si>
    <t>Soda alimentara</t>
  </si>
  <si>
    <t>Legume conservate, rosii fara otet</t>
  </si>
  <si>
    <t>Castraveti fara otet</t>
  </si>
  <si>
    <t>Suc de rosii</t>
  </si>
  <si>
    <t>Ceai negru</t>
  </si>
  <si>
    <t>Ceai verde</t>
  </si>
  <si>
    <t>Sare iodata</t>
  </si>
  <si>
    <t>Ulei rafinat limpede, fără suspensii sau sedimente, transparent, de culoare galbenă. Butelii  de 0,820-0,920 Kg. Produsul la data livrări să nu fie expirat mai mult 1/3 din termenul de valabilitate. Standard: HG nr. 434 din 27.05.2010 Acte ce denota calitatea produsului: Acte ce confirma calitatea produsului: -Certificat de inofensivitate; Certificat de calitate; Raport de încercări; Livrarea: Două ori pe lună, ziua de livrare se va stabili de fiecare DETS la semnarea contractului.</t>
  </si>
  <si>
    <t>Făină de gîu albă fără impurități, pentru panificație, de calitate superioară. Pachet 2 kg, roada anului 2020. Produsul la data livrări să nu fie expirat mai mult 1/3 din termenul de valabilitate. Standard: HG nr. 68 din 29.01.2009 Acte ce denota calitatea produselor: Certificat de inofensivitate; Certificat de calitate; Raport de încercări; Livrarea: Două ori pe lună, ziua de livrare se va stabili de fiecare DETS  la semnarea contractului.</t>
  </si>
  <si>
    <t>Curată, fără impurităţi. Pachet 1 kg, roada anului 2020. Produsul la data livrări să nu fie expirat mai mult 1/3 din termenul de valabilitate. Standard: HG nr.68 din 29.01.2009. Acte ce denota calitatea produsului: Acte ce confirma calitatea produsului: - Certificat de inofensivitate; Certificat de calitate; Livrarea: Două ori pe lună, ziua de livrare se va stabili de fiecare DETS la semnarea contractului.</t>
  </si>
  <si>
    <t>Rotund, şlefuit, curat, fără impurităţi. Ambalaj:pachet de 1 kg, roada anului 2020. Produsul la data livrări să nu fie expirat mai mult 1/3 din termenul de valabilitate. Standard: HG. 291 din 22.04.2014. Acte ce confirma calitatea produsului: - Certificat de inofensivitate; Certificat de calitate;  Livrarea: Două ori pe lună, ziua de livrare se va stabili de fiecare IET  la semnarea contractului.</t>
  </si>
  <si>
    <t>Paste făinoase, grupa A extra, spagete, corespunzătoare tipului de paste, fără urme de făină, cu nuanța crem sau gălbuie. La fierbere produsul trebuie să fie elastic, să nu-și piardă forma, să nu se lipească. Ambalat în pachet de 1kg- 5kg. Produsul la data livrări să nu fie expirat mai mult 1/3 din termenul de valabilitate. Standard: HG. nr 775 din 03.07.2007. Acte ce denota calitatea produsului: Certificat de inofensivitate; Certificat de calitate; Livrarea: Două ori pe lună, ziua de livrare se va stabili de fiecare IET la semnarea contractului.</t>
  </si>
  <si>
    <t>Curată, fără impurităţi. Pachet 1 kg, roada anului 2020. Produsul la data livrări să nu fie expirat mai mult 1/3 din termenul de valabilitate. Standard: HG nr.202 din 11.03.2009 Acte ce denota calitatea produsului: Acte ce confirma calitatea produsului: - Certificat de inofensivitate; Certificat de calitate; Livrarea: Două ori pe lună, ziua de livrare se va stabili de fiecare IET la semnarea contractului.</t>
  </si>
  <si>
    <t>Mazăre uscată boabe întregi șlefuite, curată, fără impurităţi, roada anului 2020. Produsul la data livrări să nu fie expirat mai mult 1/3 din termenul de valabilitate. Ambalaj: Pachet de 1kg Standard: HG nr. 205 din 11.03.2009 Acte ce denota calitatea produselor: Acte ce confirma calitatea produsului: -Certificat de inofensivitate; Certificat de calitate; Livrarea: Două ori pe lună, ziua de livrare se va stabili de fiecare IET la semnarea contractului.</t>
  </si>
  <si>
    <t>Curată, fără impurităţi. Pachet 1 kg,, roada anului 2020. Produsul la data livrări să nu fie expirat mai mult 1/3 din termenul de valabilitate. Standard: HG nr.205 din 11.03.2009. Acte ce denota calitatea produsului: Acte ce confirma calitatea produsului: - Certificat de inofensivitate; Certificat de calitate; Livrarea: Două ori pe lună, ziua de livrare se va stabili de fiecare IET la semnarea contractului.</t>
  </si>
  <si>
    <t>Curat, fără impurităţi. Pachet 1 kg,, roada anului 2020. Produsul la data livrări să nu fie expirat mai mult 1/3 din termenul de valabilitate. Standard: HG nr.205 din 11.03.2009. Acte ce denota calitatea produsului: Acte ce confirma calitatea produsului: - Certificat de inofensivitate; Certificat de calitate; Livrarea: Două ori pe lună, ziua de livrare se va stabili de fiecare IET la semnarea contractului.</t>
  </si>
  <si>
    <t>Zahăr cristal friabil ambalat în pachet de 1kg, roada anului 2020. Produsul la data livrări să nu fie expirat mai mult 1/3 din termenul de valabilitate. Standard: HG. 774 din 03.07.2007. Acte ce denota calitatea produsului: Acte ce confirma calitatea produsului:-Certificat de conformitate; Livrarea: Două ori pe lună, ziua de livrare se va stabili de fiecare IET la semnarea contractului.</t>
  </si>
  <si>
    <t>Curată, fără impurităţi,,roada anului 2020. Pachet 1 kg GOST 276-60. Produsul la data livrări să nu fie expirat mai mult 1/3 din termenul de valabilitate. Acte ce denota calitatea produsului: Acte ce confirma calitatea produsului: - Certificat de inofensivitate; Certificat de calitate; Livrarea: Două ori pe lună, ziua de livrare se va stabili de fiecare IET  la semnarea contractului.</t>
  </si>
  <si>
    <t>Borcane de sticlă 0,700-0,900 kg, cu indicarea conținutului de sare și zahăr (care nu va depași la 100gr. produs: zahăr 15 gr,sare 1,5gr), roada anului 2020. Produsul la data livrări să nu fie expirat mai mult 1/3 din termenul de valabilitate.Standard: Gost 15842-90. Acte ce denota calitatea produselor: Acte ce confirma calitatea produsului: - Certificat de inofensivitate; Certificat de calitate; Livrarea: Două ori pe lună, ziua de livrare se va stabili de fiecare IET la semnarea</t>
  </si>
  <si>
    <t>Cacao pudră de calitate, ambalat pachet 100-200 gr. Produsul la data livrări să nu fie expirat mai mult 1/3 din termenul de valabilitate. Standard: HG nr.204 din 11.03.2009. Acte ce denota calitatea produselor:  Acte ce confirma calitatea produsului: - Certificat de inofensivitate; Certificat de calitate; Livrarea: Două ori pe lună, ziua de livrare se va stabili de fiecare IET la semnarea contractului.</t>
  </si>
  <si>
    <t>Magiun de fructe, sterilezat. Borcane de sticlă 0,315-0,400 kg, roada anului 2020. Produsul la data livrări să nu fie expirat mai mult 1/3 din termenul de valabilitate. Standart:HG nr.216 din 27.02.2008.Acte ce denotă calitatea produsului ; Acte ce confirma calitatea produsului: - Certificat de inofensivitate; Certificat de calitate; Livrarea: Două ori pe lună, ziua de livrare se va stabili de fiecare IET la semnarea contractului.</t>
  </si>
  <si>
    <t>Curat, fără impurităţi. Ambalaj:pachet 1 kg, roada anului 2020. Produsul la data livrări să nu fie expirat mai mult 1/3 din termenul de valabilitate. Standard: HG.202 din 11.03.2009, GOST 21149-93;Acte ce denota calitatea produsului:  Acte ce confirma calitatea produsului: - Certificat de inofensivitate; Certificat de calitate; Livrarea: Două ori pe lună, ziua de livrare se va stabili de fiecare IET la semnarea contractului.</t>
  </si>
  <si>
    <t>Drojdie pentru panificație, presată în pachet de 25-50 gr. Produsul la data livrări să nu fie expirat mai mult 1/3 din termenul de valabilitate. Standard: Gost 171-81 Acte ce denota calitatea produselor: - Acte ce confirma calitatea produsului: - Certificat de inofensivitate; Certificat de calitate; Livrarea: Două ori pe lună, ziua de livrare se va stabili de fiecare IET la semnarea contractului.</t>
  </si>
  <si>
    <t>Curată, fără impurităţi. Pachet 1 kg, roada anului 2020. Produsul la data livrări să nu fie expirat mai mult 1/3 din termenul de valabilitate. Standard:ГОСТ 6002-69; Acte ce denota calitatea produsului: Acte ce confirma calitatea produsului: - Certificat de inofensivitate; Certificat de calitate; Livrarea: Două ori pe lună, ziua de livrare se va stabili de fiecare IET la semnarea contractului.</t>
  </si>
  <si>
    <t>Suc natural 100% limpezit, fără zahăr, fără conținut de îndulcitori artificiali. Ambalat tetrapac/sticlă 1 litru, roada anuilui 2020. Produsul la data livrări să nu fie expirat mai mult 1/3 din termenul de valabilitate. Standard: HG. nr 1111 din 06.12.2010. Acte ce denota calitatea produsului:  - Acte ce confirma calitatea produsului: - Certificat de inofensivitate;Certificat de calitate; Livrarea: Două ori pe lună, ziua de livrare se va stabili de fiecare IET la semnarea contractului.</t>
  </si>
  <si>
    <t>Curată, bob întreg, fără impurităţi, roada anului 2020. GOST 5550-74. Acte ce denota calitatea produsului: Produsul la data livrări să nu fie expirat mai mult 1/3 din termenul de valabilitate. Certificat de inofensivitate. Ambalaj:Pachet de  1 kg Livrarea: Două ori pe lună, ziua de livrare se va stabili de fiecare IET  la semnarea contractului.</t>
  </si>
  <si>
    <t>Ambalaj de 0,200-0,500 kg, cu caracteristici organoleptice, corespunzătoare, uscate suficient pînă la nivelul ce permite menținerea calității produsului, lipsite de miros și de gusturi străine, lipsite de defecte care să le facă improprii pentru consum, curate, lipsite de impurități minerale, vizibile pe suprafața produsului sau organoleptic, perceptibile, lipsite de impurități metalice, lipsite de corpuri străine vizibile, care prezintă oarecare pericol pentru viața și sănătatea copiilor, sănătoase, sunt excluse produsele atinse de putregai sau alterații, care să le facă improprii consumului, lipsite de insecte sau acarieni ,, roada anului 2020. Produsul la data livrări să nu fie expirat mai mult 1/3 din termenul de valabilitate. Standart: HG nr.1523 din 29.12.2007 Acte ce denotă calitatea produselor: Acte ce confirma calitatea produsului:-Certificat de inofensivitate; Certificat de calitate; Livrarea: Două ori pe lună, ziua de livrare se va stabili de fiecare IET la semnarea contractului.</t>
  </si>
  <si>
    <t>Curată, fără impurităţi. Pachet 1 kg, roada anului 2020. Produsul la data livrări să nu fie expirat mai mult 1/3 din termenul de valabilitate. Standard: GOST 572-60 Acte ce denota calitatea produsului: Acte ce confirma calitatea produsului: - Certificat de inofensivitate; Certificat de calitate; Livrarea: Două ori pe lună, ziua de livrare se va stabili de fiecare IET la semnarea contractului.</t>
  </si>
  <si>
    <t>Ambalaj de 1-5 kg, uscate, fără impurități roada anului 2020. Produsul la data livrări să nu fie expirat mai mult 1/3 din termenul de valabilitate. Standart:HG nr.1523 din 29.12.2007, acte ce denota calitatea produsului: Acte ce confirma calitatea produsului: - Certificat de inofensivitate; Certificat de calitate; Livrarea: Două ori pe lună, ziua de livrare se va stabili de fiecare IET de sector la semnarea contractului.</t>
  </si>
  <si>
    <t>Albe, curate, fără impurităţi, de mărime medie. Pachet 1 kg, roada anului 2020. Produsul la data livrări să nu fie expirat mai mult 1/3 din termenul de valabilitate. Standard: HG. 205 din 11.03.2009.Acte ce denota calitatea produsului:Acte ce confirma calitatea produsului: - Certificat de inofensivitate; Certificat de calitate; Livrarea: Două ori pe lună, ziua de livrare se va stabili de fiecare IET  la semnarea contractului.</t>
  </si>
  <si>
    <t>Ambatat în borcane cite 0,7 kg, Standart: HG nr.1523 din 29.12.2007 Acte ce denotă calitatea produselor: Acte ce confirma calitatea produsului: - Certificat de inofensivitate; Certificat de calitate; Livrarea: Două ori pe lună, ziua de livrare se va stabili de fiecare IET la semnarea contractului</t>
  </si>
  <si>
    <t>Paste făinoase, grupa A extra, diferite figuri aspect sticlos, uniform cu nuanță crem-gălbuie. La fierbere produsul trebuie să nu fie elstic, să nu-și piardă forma, să nu se lipiască. Ambalat în pachet de 1kg- 5kg. Produsul la data livrări să nu fie expirat mai mult 1/3 din termenul de valabilitate. Standard: HG. nr 775 din 03.07.2007. Acte ce denota calitatea produsului: -Certificat de inofensivitate; Certificat de calitate; Livrarea: Două ori pe lună, ziua de livrare se va stabili de fiecare IET de sector la semnarea contractului.</t>
  </si>
  <si>
    <t>Borcane  de sticlă de  0,700-0.900kg, cu indicarea conținutului de sare și zahăr (care nu va depăși la 100 gr. Produs : zahăr 15 gr., sare 1.5 gr.)- fără conservanți și oțet, roada anului 2020. Produsul la data livrări să nu fie expirat mai mult 1/3 din termenul de valabilitate. Standard: Gost 7231-90 Acte ce denota calitatea produsului: Acte ce confirma calitatea produsului: - Certificat de inofensivitate;Certificat de calitate; Livrarea: Două ori pe lună, ziua de livrare se va stabili de fiecare IET la semnarea contractului.</t>
  </si>
  <si>
    <t>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Ambalaj pachete 100-500 gr. Produsul la data livrări să nu fie expirat mai mult 1/3 din termenul de valabilitate. Standard: HG nr.915 din 07.12.2011, ГОСТ 10853-88. Acte ce denotă calitatea produselor Acte ce confirma calitatea produsului: - Certificat de inofensivitate; Certificat de calitate; Roada anului 2020 Livrarea: Două ori pe lună, ziua de livrare se va stabili de fiecare IET la semnarea contractului.</t>
  </si>
  <si>
    <t>Ambalat în pachete de polietilenă a cite 100 kg, cu indicarea conținutului de sare și zahăr (care nu va depăși la 100 gr. Produs : zahăr 15 gr., sare 1.5 gr.)- fără conservanți și oțet, roada anului 2020. Produsul la data livrări să nu fie expirat mai mult 1/3 din termenul de valabilitate.Standard: Gost 7231-90 Acte ce denota calitatea produsului: Acte ce confirma calitatea produsului: - Certificat de inofensivitate; Certificat de calitate; Livrarea: Două ori pe lună, ziua de livrare se va stabili de fiecare DETS de sector la semnarea contractului.</t>
  </si>
  <si>
    <t>Uscate suficient pînă la nivelul ce permite menţinerea calităţii produsului, lipsite de impurităţi metalice, lipsite de corpuri străine vizibile care prezintă oarecare pericol pentru viaţa şi sănătatea copiilor, sînt excluse produsele atinse de putregai sau alteraţii care să le facă improprii consumului, lipsite de insecte sau acarieni. Ambalaj 100-200 gr. Produsul la data livrări să nu fie expirat mai mult 1/3 din termenul de valabilitate. Standard: GOST. 17594-81 Acte ce denotă calitatea produselor:  Acte ce confirma calitatea produsului: - Certificat de inofensivitate; Certificat de calitate; Livrarea: Două ori pe lună, ziua de livrare se va stabili de fiecare IET la semnarea contractului.</t>
  </si>
  <si>
    <t>CALITATE SUPERIOARA Livrare 1/1 saptămînă</t>
  </si>
  <si>
    <t>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bucăți întregi. Ambalaj pachete 0,500-1 kg. Produsul la data livrări să nu fie expirat mai mult 1/3 din termenul de valabilitate. Standard: HG nr.174 din 02.03.2009. Acte ce denotă calitatea produselor:  Acte ce confirma calitatea produsului: - Certificat de inofensivitate; Certificat de calitate; Roada anului 2020Livrarea: Două ori pe lună, ziua de livrare se va stabili de fiecare IET la semnarea contractului.</t>
  </si>
  <si>
    <t>Calitate superioara de 6% ambalat in sticle a cite 1 l Livrarea: Două ori pe lună, ziua de livrare se va stabili de fiecare IET la semnarea contractului.</t>
  </si>
  <si>
    <t>Calitate superioara, ambalat în pachet a cite 1 kg, Livrarea: Două ori pe lună, ziua de livrare se va stabili de fiecare IET la semnarea contractului.</t>
  </si>
  <si>
    <t>Roșii conservate, calitate superioară, roada anului 2020, fără adaos de oţet, în ambalaj vaccum  din polietilenă de 0,5-1,0 kg. Produsul la data livrări să nu fie expirat mai mult 1/3 din termenul de valabilitate. Standart de referință: SM 52 2001. Acte ce determină calitatea produselor: Acte ce confirma calitatea produsului: - Certificat de inofensivitate; Certificat de calitate; Livraea: O data în săptămână în ziua de luni</t>
  </si>
  <si>
    <t>Castraveţi muraţi, calitate superioară, roada anului 2020, fără adaos de oţet, în ambalaj vaccum  din polietilenă de 0,5-1,0 kg. Produsul la data livrări să nu fie expirat mai mult 1/3 din termenul de valabilitate. Standart de referință: SM 52 2001. Acte ce determină calitatea produselor: Acte ce confirma calitatea produsului: - Certificat de inofensivitate; Certificat de calitate;Livraea: O data în săptămână în ziua de luni</t>
  </si>
  <si>
    <t>Suc natural 100%, fără zahăr, fără conținut de îndulcitori artificiali. Ambalat sticlă/tetrapac 1 litru, roada anuilui 2020. Produsul la data livrări să nu fie expirat mai mult 1/3 din termenul de valabilitate. Standard: HG. nr .227 din 06.12.2002. Acte ce denota calitatea produsului:  - Acte ce confirma calitatea produsului: - Certificat de inofensivitate; Certificat de calitate; Livrarea: Două ori pe lună, ziua de livrare se va stabili de fiecare IET la semnarea contractului.</t>
  </si>
  <si>
    <t>Ceai negru în ambalaj  de 100-200gr. Calitate superioară. Produsul la data livrări să nu fie expirat mai mult 1/3 din termenul de valabilitate.Standard: HG nr. 206 din 11.03.2009. Acte ce denota calitatea produsului: Acte ce confirma calitatea produsului: - Certificat de inofensivitate;Certificat de calitate; Livrarea: Două ori pe lună, ziua de livrare se va stabili de fiecare IET LA SEMNAREA CONTRACTULUI</t>
  </si>
  <si>
    <t>Ceai verde în ambalaj  de 100-200gr. Calitate superioară. Produsul la data livrări să nu fie expirat mai mult 1/3 din termenul de valabilitate.Standard: HG nr. 206 din 11.03.2009. Acte ce denota calitatea produsului: Acte ce confirma calitatea produsului: - Certificat de inofensivitate; Certificat de calitate; Livrarea: Două ori pe lună, ziua de livrare se va stabili de fiecare IET LA SEMNAREA CONTRACTULUI</t>
  </si>
  <si>
    <t>Sare iodată, Pachete de polietilenă  de 1 kg. Produsul la data livrări să nu fie expirat mai mult 1/3 din termenul de valabilitate. Standard: HG nr.539 din 15.05.2007; Acte ce denota calitatea produsului:  Certificat sanitar, certificate de inofensivitate; raport de încercări;Livrarea: Două ori pe lună, ziua de livrare se va stabili de fiecare IET la semnarea contractului.</t>
  </si>
  <si>
    <t xml:space="preserve">HG 434 din 27.05.2010, HG 722 din 18.07.2018, Ordinul 638 din 12.08.2016, </t>
  </si>
  <si>
    <t>HG 722 din 18.07.2018, Ordinul 638 din 12.08.2016, HG 68 din 29.01.2009</t>
  </si>
  <si>
    <t>HG 722 din 18.07.2018, Ordinul 638 din 12.08.2016, HG 291 din 22.04.2014</t>
  </si>
  <si>
    <t>HG 722 din 18.07.2018, Ordinul 638 din 12.08.2016, HG775 din 03.07.2007</t>
  </si>
  <si>
    <t>HG 722 din 18.07.2018, Ordinul 638 din 12.08.2016, HG 202 din 11.03.2009</t>
  </si>
  <si>
    <t>HG 722 din 18.07.2018, Ordinul 638 din 12.08.2016, HG 205 din 11.03.2009</t>
  </si>
  <si>
    <t>HG 722 din 18.07.2018, Ordinul 638 din 12.08.2016, HG 774 din 03.07.2007</t>
  </si>
  <si>
    <t>HG 722 din 18.07.2018, Ordinul 638 din 12.08.2016, HG 204 din 11.03.2009</t>
  </si>
  <si>
    <t>HG 722 din 18.07.2018, Ordinul 638 din 12.08.2016, HG 216</t>
  </si>
  <si>
    <t>HG 722 din 18.07.2018, Ordinul 638 din 12.08.2016, HG 1111 din 16.12.2010</t>
  </si>
  <si>
    <t>HG 722 din 18.07.2018, Ordinul 638 din 12.08.2016, HG 1523 din 29.12.2007</t>
  </si>
  <si>
    <t xml:space="preserve">HG 722 din 18.07.2018, Ordinul 638 din 12.08.2016, </t>
  </si>
  <si>
    <t>HG 722 din 18.07.2018, Ordinul 638 din 12.08.2016, HG 775 din 03.07.2007</t>
  </si>
  <si>
    <t>HG 722 din 18.07.2018, Ordinul 638 din 12.08.2016,</t>
  </si>
  <si>
    <t>HG 722 din 18.07.2018, Ordinul 638 din 12.08.2016, HG 915 din 07.12.2011</t>
  </si>
  <si>
    <t>HG 722 din 18.07.2018, Ordinul 638 din 12.08.2016, HG 174 din 02.03.2009</t>
  </si>
  <si>
    <t>HG 722 din 18.07.2018, Ordinul 638 din 12.08.2016, HG 227 din 06.12.2002</t>
  </si>
  <si>
    <t>HG 722 din 18.07.2018, Ordinul 638 din 12.08.2016, HG 206 din 11.03.2009</t>
  </si>
  <si>
    <t>oua</t>
  </si>
  <si>
    <t>Ouă de găină cu coajă întreagă, dură, nefisurată, fără pete sau pori vizibili , categoria A, cu greutatea nu mai puțin de 55-60 gr. În cutii speciale pentru produsul respective.Se livrează cu transport care necesită regim termic special. Standard: HG nr. 1208 din 27.10.2008  Acte ce denota calitatea produsului: - Pașaportul calității (eliberat de întreprinderea furnizor); -    Certificat sanitar veterinar; certificate de conformitate/ declarație de conformitate;Livrarea: O dată în săptămână, ziua livrări se va stabili de fiecare IET după semnarea contractului</t>
  </si>
  <si>
    <t>HG 722 din 18.07.2018, Ordinul 638 din 12.08.2016, HG 1208 din 27.10.2008</t>
  </si>
  <si>
    <t>03311000-2</t>
  </si>
  <si>
    <t xml:space="preserve"> Fileu de peste</t>
  </si>
  <si>
    <t>Fileu de pește ,,merluccius hubbsi” , neglazurat (fără gheață) fără piele, greutatea 120-200 gr/bucata. Se livrează cu transport care necesită regim termic special. Abalat a cite 2-5 kg în politilenă și cutii de carton; Standart de referință:HG 435 din 28.05.2010, ГОСТ 3948-90; ГОСТ 3848-2016; La preambalarea produsului se va ține cont de prevederile stipulate în  Legea nr.296/2017 și Legea nr.279/2017, art.8; Legea nr.306/2018; Acte ce denotă calitatea produsului: certificat sanitar-veterinar, certificat de conformitate/ declarație de conformitate; certificate de calitate;Certificat ISO;Livrarea:O data în săptămână în ziua de luni, pînă la ora 14:00</t>
  </si>
  <si>
    <t>HG 722 din 18.07.2018, Ordinul 638 din 12.08.2016, HG 435 din 28.05.2010, Legea 296/2017 și Legea nr 279/2017, art.8 din Legea nr.306/2018</t>
  </si>
  <si>
    <t>0320000-3</t>
  </si>
  <si>
    <t>Lot 7 Fructe/legume, produse sezoniere</t>
  </si>
  <si>
    <t>cartofi</t>
  </si>
  <si>
    <t>varza</t>
  </si>
  <si>
    <t>ceapa</t>
  </si>
  <si>
    <t>morcov</t>
  </si>
  <si>
    <t>Bostanei proaspeti</t>
  </si>
  <si>
    <t>conopida</t>
  </si>
  <si>
    <t>Patrunjel verde</t>
  </si>
  <si>
    <t>Marar verde</t>
  </si>
  <si>
    <t>Tulpina de telina</t>
  </si>
  <si>
    <t>Radacina de patrunjel</t>
  </si>
  <si>
    <t>dovleac</t>
  </si>
  <si>
    <t>Mere proaspete</t>
  </si>
  <si>
    <t>banane</t>
  </si>
  <si>
    <t>lamie</t>
  </si>
  <si>
    <t>Svecla rosie</t>
  </si>
  <si>
    <t>brocoli</t>
  </si>
  <si>
    <t>praj</t>
  </si>
  <si>
    <t>portocale</t>
  </si>
  <si>
    <t>Clemantine/mandarine</t>
  </si>
  <si>
    <t xml:space="preserve">Calitate superioară, diamentru nu mai mic de 8 cm, ambalat in saci acite 10 kg,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 </t>
  </si>
  <si>
    <t>Calitate superioară, proaspătă, căpățina nu mai mică de 2 kg, ambalat in saci acite 10 kg, fără corpuri străine, fără mirosuri străine, să nu prezinte semen de alterare. Acte ce denotă calitatea produsului: certificatul de inofensivitate, certificat sanitar-veterinar, certificat de conformitate/ declarație de conformitate; certificate de calitate; HG nr.173 din 18.07.2007, ordinul 638 din 12.08.2016, Livrarea in fiecare zi de luni pina la ora 17:00.</t>
  </si>
  <si>
    <t>Calitate superioară, proaspătă, uscată fără colete, fără corpuri străine, fără mirosuri străine, să nu prezinte semen de alterare. Acte ce denotă calitatea produsului: certificatul de inofensivitate, certificat sanitar-veterinar, certificat de conformitate/declarație de conformitate; certificate de calitate;HG nr.173 din 18.07.2007, ordinul 638 din 12.08.2016, Livrarea in fiecare zi de luni pina la ora 17:00</t>
  </si>
  <si>
    <t>Calitate superioară, proaspăt,cu diametru nu mai mic de 4-5 cm ,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t>
  </si>
  <si>
    <t>Calitate superioară, proaspeți, fără corpuri străine,cu diametrul nu mai mic de 20 cm,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t>
  </si>
  <si>
    <t>Calitate superioară, proaspătă,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t>
  </si>
  <si>
    <t>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t>
  </si>
  <si>
    <t>Calitate superioară, proaspete,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t>
  </si>
  <si>
    <t>Calitate superioară, proaspăt, fără corpuri străine, fără mirosuri străine, să nu prezinte semen de alterare. Masa medie 400 gr.Acte ce denotă calitatea produsului: certificatul de inofensivitate, certificat sanitar-veterinar, certificat de conformitate/ declarație de conformitate; certificate de calitate;HG nr.173 din 18.07.2007, ordinul 638 din 12.08.2016, Livrarea in fiecare zi de luni pina la ora 17:00</t>
  </si>
  <si>
    <t xml:space="preserve">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  </t>
  </si>
  <si>
    <t>l</t>
  </si>
  <si>
    <t>kg</t>
  </si>
  <si>
    <t>buc</t>
  </si>
  <si>
    <t>L</t>
  </si>
  <si>
    <t>KG</t>
  </si>
  <si>
    <t>Kg</t>
  </si>
  <si>
    <t>тендерная сумма: 2487799</t>
  </si>
  <si>
    <t>дата аукциона 21 янв 2021</t>
  </si>
  <si>
    <t>Perioada: 20.01.2021-30.06.2021</t>
  </si>
  <si>
    <t>Legume si fructe 20.01.2021-31.03.2021</t>
  </si>
  <si>
    <t>20.01.2021-31.03.2021</t>
  </si>
  <si>
    <t>20.01.2021-30.06.2021</t>
  </si>
  <si>
    <t>Borcane de sticlă 0,670-0,900 kg, cu indicarea conținutului de sare și zahăr (care nu va depași la 100gr. produs: zahăr 15 gr,sare 1,5gr), roada anului 2020. Produsul la data livrări să nu fie expirat mai mult 1/3 din termenul de valabilitate.Standard: Gost 15842-90. Acte ce denota calitatea produselor: Acte ce confirma calitatea produsului: - Certificat de inofensivitate; Certificat de calitate; Livrarea: Două ori pe lună, ziua de livrare se va stabili de fiecare IET la semnarea</t>
  </si>
  <si>
    <t>Cacao pudră de calitate, ambalat pachet 100 gr. Produsul la data livrări să nu fie expirat mai mult 1/3 din termenul de valabilitate. Standard: HG nr.204 din 11.03.2009. Acte ce denota calitatea produselor:  Acte ce confirma calitatea produsului: - Certificat de inofensivitate; Certificat de calitate; Livrarea: Două ori pe lună, ziua de livrare se va stabili de fiecare IET la semnarea contractului.</t>
  </si>
  <si>
    <t>Magiun din mere , sterilezat. Borcane de sticlă 0,860kg, roada anului 2020. Produsul la data livrări să nu fie expirat mai mult 1/3 din termenul de valabilitate. Standart:HG nr.216 din 27.02.2008.Acte ce denotă calitatea produsului ; Acte ce confirma calitatea produsului: - Certificat de inofensivitate; Certificat de calitate; Livrarea: Două ori pe lună, ziua de livrare se va stabili de fiecare IET la semnarea contractului.</t>
  </si>
  <si>
    <t>Curat, fără impurităţi. Ambalaj:pachet 0,5kg, roada anului 2020. Produsul la data livrări să nu fie expirat mai mult 1/3 din termenul de valabilitate. Standard: HG.202 din 11.03.2009, GOST 21149-93;Acte ce denota calitatea produsului:  Acte ce confirma calitatea produsului: - Certificat de inofensivitate; Certificat de calitate; Livrarea: Două ori pe lună, ziua de livrare se va stabili de fiecare IET la semnarea contractului.</t>
  </si>
  <si>
    <t>Drojdie pentru panificație, presată în pachet de 50 gr. Produsul la data livrări să nu fie expirat mai mult 1/3 din termenul de valabilitate. Standard: Gost 171-81 Acte ce denota calitatea produselor: - Acte ce confirma calitatea produsului: - Certificat de inofensivitate; Certificat de calitate; Livrarea: Două ori pe lună, ziua de livrare se va stabili de fiecare IET la semnarea contractului.</t>
  </si>
  <si>
    <t>Ambalaj de 1-5 kg, uscate,(mere,pere,prune ) fără impurități roada anului 2020. Produsul la data livrări să nu fie expirat mai mult 1/3 din termenul de valabilitate. Standart:HG nr.1523 din 29.12.2007, acte ce denota calitatea produsului: Acte ce confirma calitatea produsului: - Certificat de inofensivitate; Certificat de calitate; Livrarea: Două ori pe lună, ziua de livrare se va stabili de fiecare IET de sector la semnarea contractului.</t>
  </si>
  <si>
    <t>cutie 3-5 kg  Standart: HG nr.1523 din 29.12.2007 Acte ce denotă calitatea produselor: Acte ce confirma calitatea produsului: - Certificat de inofensivitate; Certificat de calitate; Livrarea: Două ori pe lună, ziua de livrare se va stabili de fiecare IET la semnarea contractului</t>
  </si>
  <si>
    <t>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Ambalaj pachete 200 gr. Produsul la data livrări să nu fie expirat mai mult 1/3 din termenul de valabilitate. Standard: HG nr.915 din 07.12.2011, ГОСТ 10853-88. Acte ce denotă calitatea produselor Acte ce confirma calitatea produsului: - Certificat de inofensivitate; Certificat de calitate; Roada anului 2020 Livrarea: Două ori pe lună, ziua de livrare se va stabili de fiecare IET la semnarea contractului.</t>
  </si>
  <si>
    <t>Ambalat în borcan 0,720 kg, cu indicarea conținutului de sare și zahăr (care nu va depăși la 100 gr. Produs : zahăr 15 gr., sare 1.5 gr.)- fără conservanți și oțet, roada anului 2020. Produsul la data livrări să nu fie expirat mai mult 1/3 din termenul de valabilitate.Standard: Gost 7231-90 Acte ce denota calitatea produsului: Acte ce confirma calitatea produsului: - Certificat de inofensivitate; Certificat de calitate; Livrarea: Două ori pe lună, ziua de livrare se va stabili de fiecare DETS de sector la semnarea contractului.</t>
  </si>
  <si>
    <t>Uscate suficient pînă la nivelul ce permite menţinerea calităţii produsului, lipsite de impurităţi metalice, lipsite de corpuri străine vizibile care prezintă oarecare pericol pentru viaţa şi sănătatea copiilor, sînt excluse produsele atinse de putregai sau alteraţii care să le facă improprii consumului, lipsite de insecte sau acarieni. Ambalaj 20 gr. Produsul la data livrări să nu fie expirat mai mult 1/3 din termenul de valabilitate. Standard: GOST. 17594-81 Acte ce denotă calitatea produselor:  Acte ce confirma calitatea produsului: - Certificat de inofensivitate; Certificat de calitate; Livrarea: Două ori pe lună, ziua de livrare se va stabili de fiecare IET la semnarea contractului.</t>
  </si>
  <si>
    <t>Calitate superioara, ambalat în pachet a cite 0,5kg, Livrarea: Două ori pe lună, ziua de livrare se va stabili de fiecare IET la semnarea contractului.</t>
  </si>
  <si>
    <t>Ceai negru în ambalaj  de 100gr. Calitate superioară. Produsul la data livrări să nu fie expirat mai mult 1/3 din termenul de valabilitate.Standard: HG nr. 206 din 11.03.2009. Acte ce denota calitatea produsului: Acte ce confirma calitatea produsului: - Certificat de inofensivitate;Certificat de calitate; Livrarea: Două ori pe lună, ziua de livrare se va stabili de fiecare IET LA SEMNAREA CONTRACTULUI</t>
  </si>
  <si>
    <t>Ceai Tess verde infuzie cu lime 100g
Ceai verde în ambalaj  de 100-200gr. Calitate superioară. Produsul la data livrări să nu fie expirat mai mult 1/3 din termenul de valabilitate.Standard: HG nr. 206 din 11.03.2009. Acte ce denota calitatea produsului: Acte ce confirma calitatea produsului: - Certificat de inofensivitate; Certificat de calitate; Livrarea: Două ori pe lună, ziua de livrare se va stabili de fiecare IET LA SEMNAREA CONTRACTULUI</t>
  </si>
  <si>
    <t xml:space="preserve">Ouă de găină cu coajă întreagă, dură, nefisurată, fără pete sau pori vizibili , categoria A, cu greutatea nu mai puțin de 55-60 gr. În cutii speciale pentru produsul respective.Se livrează cu transport care necesită regim termic special. Standard: HG nr. 1208 din 27.10.2008  Acte ce denota calitatea produsului: - Pașaportul calității (eliberat de întreprinderea furnizor); -    Certificat sanitar veterinar; certificate de conformitate/ declarație de conformitate;Livrarea: O dată în săptămână, ziua livrări se va stabili de fiecare IET după semnarea contractuluiTermin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t>
  </si>
  <si>
    <t xml:space="preserve">RODALS,BODLEV </t>
  </si>
  <si>
    <t xml:space="preserve">GARMA GRUP </t>
  </si>
  <si>
    <t xml:space="preserve">VITALCOMUS </t>
  </si>
  <si>
    <t xml:space="preserve">STIVIPROD </t>
  </si>
  <si>
    <t xml:space="preserve">SUDZUKER </t>
  </si>
  <si>
    <t xml:space="preserve">BASRABIA.C.A.P </t>
  </si>
  <si>
    <t>SP</t>
  </si>
  <si>
    <t xml:space="preserve">ALODIS TRADE </t>
  </si>
  <si>
    <t xml:space="preserve">BIOENERGETIC </t>
  </si>
  <si>
    <t xml:space="preserve">ALMAIAN </t>
  </si>
  <si>
    <t xml:space="preserve">ALFA NISTRU ,NATUR BRAVO </t>
  </si>
  <si>
    <t>TR</t>
  </si>
  <si>
    <t xml:space="preserve">COLDAR COM </t>
  </si>
  <si>
    <t xml:space="preserve">SENIOR V </t>
  </si>
  <si>
    <t xml:space="preserve">SERVEST AGRO,RODUS PRIM </t>
  </si>
  <si>
    <t>IN</t>
  </si>
  <si>
    <t xml:space="preserve">OLIVER NORD </t>
  </si>
  <si>
    <t>IN,CH</t>
  </si>
  <si>
    <t xml:space="preserve">CONDIPROD </t>
  </si>
  <si>
    <t xml:space="preserve">YGRIC GRUP </t>
  </si>
  <si>
    <t xml:space="preserve">LAOX PRIM </t>
  </si>
  <si>
    <t>BICARBONAT</t>
  </si>
  <si>
    <t xml:space="preserve">GUTAROM </t>
  </si>
  <si>
    <t xml:space="preserve">NATUR BRAVO </t>
  </si>
  <si>
    <t xml:space="preserve">METRO </t>
  </si>
  <si>
    <t xml:space="preserve">RIA PRODEX </t>
  </si>
  <si>
    <t xml:space="preserve">EXIDOR </t>
  </si>
  <si>
    <t xml:space="preserve">CECOI TAMRA </t>
  </si>
  <si>
    <t xml:space="preserve">PLATCROPS </t>
  </si>
  <si>
    <t xml:space="preserve">FLOREA VLADIMIR </t>
  </si>
  <si>
    <t xml:space="preserve">MOL DECLAR PROIECT </t>
  </si>
  <si>
    <t>POL</t>
  </si>
  <si>
    <t xml:space="preserve">ANDRA SERVICE </t>
  </si>
  <si>
    <t xml:space="preserve">GLOBAL AGRO MIX </t>
  </si>
  <si>
    <t xml:space="preserve">BANTUS ILIA </t>
  </si>
  <si>
    <t xml:space="preserve">GLODEANU VLADISLAV </t>
  </si>
  <si>
    <t>EC</t>
  </si>
  <si>
    <t xml:space="preserve">OZ VURAL </t>
  </si>
  <si>
    <t xml:space="preserve">CECOI TAMARA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</si>
</sst>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b/>
      <sz val="10"/>
      <color theme="1"/>
      <name val="Times New Roman"/>
      <family val="1"/>
    </font>
    <font>
      <sz val="10"/>
      <color theme="1"/>
      <name val="Times New Roman"/>
      <family val="1"/>
    </font>
    <font>
      <b/>
      <sz val="10"/>
      <color rgb="FF000000"/>
      <name val="Times New Roman"/>
      <family val="1"/>
    </font>
    <font>
      <sz val="10"/>
      <color rgb="FF000000"/>
      <name val="Times New Roman"/>
      <family val="1"/>
    </font>
    <font>
      <sz val="10"/>
      <color rgb="FFFF0000"/>
      <name val="Times New Roman"/>
      <family val="1"/>
    </font>
    <font>
      <b/>
      <sz val="10"/>
      <color rgb="FFFF0000"/>
      <name val="Times New Roman"/>
      <family val="1"/>
    </font>
    <font>
      <b/>
      <sz val="12"/>
      <color theme="1"/>
      <name val="Times New Roman"/>
      <family val="1"/>
    </font>
    <font>
      <b/>
      <sz val="13"/>
      <color rgb="FF5B9BD5"/>
      <name val="Calibri Light"/>
      <family val="2"/>
    </font>
    <font>
      <sz val="13"/>
      <color rgb="FF5B9BD5"/>
      <name val="Calibri Light"/>
      <family val="2"/>
    </font>
    <font>
      <sz val="12"/>
      <color theme="1"/>
      <name val="Times New Roman"/>
      <family val="1"/>
    </font>
    <font>
      <i/>
      <sz val="12"/>
      <color theme="1"/>
      <name val="Times New Roman"/>
      <family val="1"/>
    </font>
    <font>
      <u val="single"/>
      <sz val="10"/>
      <color theme="1"/>
      <name val="Times New Roman"/>
      <family val="1"/>
    </font>
    <font>
      <u val="single"/>
      <sz val="12"/>
      <color theme="1"/>
      <name val="Times New Roman"/>
      <family val="1"/>
    </font>
    <font>
      <sz val="11"/>
      <color rgb="FFFF0000"/>
      <name val="Times New Roman"/>
      <family val="1"/>
    </font>
    <font>
      <sz val="11"/>
      <color theme="1"/>
      <name val="Times New Roman"/>
      <family val="1"/>
    </font>
  </fonts>
  <fills count="5">
    <fill>
      <patternFill/>
    </fill>
    <fill>
      <patternFill patternType="gray125"/>
    </fill>
    <fill>
      <patternFill patternType="solid">
        <fgColor rgb="FFFFCCFF"/>
        <bgColor indexed="64"/>
      </patternFill>
    </fill>
    <fill>
      <patternFill patternType="solid">
        <fgColor theme="4" tint="0.7999799847602844"/>
        <bgColor indexed="64"/>
      </patternFill>
    </fill>
    <fill>
      <patternFill patternType="solid">
        <fgColor rgb="FFFFFF00"/>
        <bgColor indexed="64"/>
      </patternFill>
    </fill>
  </fills>
  <borders count="14">
    <border>
      <left/>
      <right/>
      <top/>
      <bottom/>
      <diagonal/>
    </border>
    <border>
      <left style="thin"/>
      <right style="thin"/>
      <top style="thin"/>
      <bottom style="thin"/>
    </border>
    <border>
      <left/>
      <right style="thin">
        <color rgb="FF000000"/>
      </right>
      <top style="thin">
        <color rgb="FF000000"/>
      </top>
      <bottom/>
    </border>
    <border>
      <left style="thin">
        <color rgb="FF000000"/>
      </left>
      <right style="thin">
        <color rgb="FF000000"/>
      </right>
      <top/>
      <bottom/>
    </border>
    <border>
      <left/>
      <right style="thin">
        <color rgb="FF000000"/>
      </right>
      <top/>
      <bottom/>
    </border>
    <border>
      <left style="thin"/>
      <right style="thin"/>
      <top style="thin"/>
      <bottom/>
    </border>
    <border>
      <left style="thin">
        <color rgb="FF000000"/>
      </left>
      <right style="thin">
        <color rgb="FF000000"/>
      </right>
      <top style="thin">
        <color rgb="FF000000"/>
      </top>
      <bottom/>
    </border>
    <border>
      <left/>
      <right/>
      <top style="thin">
        <color rgb="FF000000"/>
      </top>
      <bottom/>
    </border>
    <border>
      <left style="thin"/>
      <right style="thin"/>
      <top/>
      <bottom/>
    </border>
    <border>
      <left style="thin"/>
      <right style="thin"/>
      <top/>
      <bottom style="thin"/>
    </border>
    <border>
      <left style="thin"/>
      <right/>
      <top style="thin"/>
      <bottom style="thin"/>
    </border>
    <border>
      <left style="thin">
        <color rgb="FF000000"/>
      </left>
      <right style="thin">
        <color rgb="FF000000"/>
      </right>
      <top/>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1">
    <xf numFmtId="0" fontId="0" fillId="0" borderId="0" xfId="0"/>
    <xf numFmtId="0" fontId="2" fillId="0" borderId="0" xfId="0" applyFont="1"/>
    <xf numFmtId="0" fontId="3" fillId="0" borderId="1" xfId="0" applyFont="1" applyBorder="1" applyAlignment="1">
      <alignment horizontal="justify" vertical="top" wrapText="1"/>
    </xf>
    <xf numFmtId="0" fontId="2" fillId="0" borderId="0" xfId="0" applyFont="1" applyFill="1"/>
    <xf numFmtId="0" fontId="3" fillId="0" borderId="0" xfId="0" applyFont="1"/>
    <xf numFmtId="49" fontId="2" fillId="0" borderId="0" xfId="0" applyNumberFormat="1" applyFont="1" applyFill="1"/>
    <xf numFmtId="0" fontId="3" fillId="0" borderId="0" xfId="0" applyFont="1" applyFill="1" applyAlignment="1">
      <alignment horizontal="center"/>
    </xf>
    <xf numFmtId="0" fontId="3" fillId="0" borderId="1" xfId="0" applyFont="1" applyBorder="1"/>
    <xf numFmtId="0" fontId="3" fillId="0" borderId="1" xfId="0" applyFont="1" applyFill="1" applyBorder="1" applyAlignment="1">
      <alignment wrapText="1"/>
    </xf>
    <xf numFmtId="0" fontId="2" fillId="0" borderId="1" xfId="0" applyFont="1" applyBorder="1"/>
    <xf numFmtId="49" fontId="2" fillId="0" borderId="1" xfId="0" applyNumberFormat="1" applyFont="1" applyFill="1" applyBorder="1"/>
    <xf numFmtId="49" fontId="3" fillId="0" borderId="0" xfId="0" applyNumberFormat="1" applyFont="1"/>
    <xf numFmtId="0" fontId="3" fillId="0" borderId="0" xfId="0" applyFont="1" applyFill="1"/>
    <xf numFmtId="49" fontId="4"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top" wrapText="1"/>
    </xf>
    <xf numFmtId="49" fontId="4" fillId="0" borderId="5" xfId="0" applyNumberFormat="1" applyFont="1" applyFill="1" applyBorder="1" applyAlignment="1">
      <alignment horizontal="center" vertical="center" wrapText="1"/>
    </xf>
    <xf numFmtId="0" fontId="2" fillId="0" borderId="0" xfId="0" applyFont="1" applyBorder="1"/>
    <xf numFmtId="0" fontId="2" fillId="0" borderId="0" xfId="0" applyFont="1" applyFill="1" applyBorder="1"/>
    <xf numFmtId="0" fontId="3" fillId="0" borderId="0" xfId="0" applyFont="1" applyBorder="1"/>
    <xf numFmtId="49" fontId="4"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 fontId="3" fillId="0" borderId="0" xfId="0" applyNumberFormat="1" applyFont="1"/>
    <xf numFmtId="2" fontId="4" fillId="0" borderId="6" xfId="0" applyNumberFormat="1" applyFont="1" applyFill="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0" xfId="0" applyNumberFormat="1" applyFont="1" applyBorder="1" applyAlignment="1">
      <alignment horizontal="center" vertical="center" wrapText="1"/>
    </xf>
    <xf numFmtId="2" fontId="2" fillId="0" borderId="0" xfId="0" applyNumberFormat="1" applyFont="1" applyBorder="1" applyAlignment="1">
      <alignment horizontal="center" vertical="top" wrapText="1"/>
    </xf>
    <xf numFmtId="2" fontId="5" fillId="0" borderId="1" xfId="0" applyNumberFormat="1" applyFont="1" applyBorder="1" applyAlignment="1">
      <alignment horizontal="center" vertical="center" wrapText="1"/>
    </xf>
    <xf numFmtId="2" fontId="3" fillId="0" borderId="1" xfId="0" applyNumberFormat="1" applyFont="1" applyBorder="1"/>
    <xf numFmtId="2" fontId="3" fillId="0" borderId="0" xfId="0" applyNumberFormat="1" applyFont="1" applyFill="1"/>
    <xf numFmtId="2" fontId="5" fillId="3"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2" fontId="2" fillId="0" borderId="0" xfId="0" applyNumberFormat="1" applyFont="1" applyFill="1"/>
    <xf numFmtId="2" fontId="5"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xf numFmtId="9" fontId="3" fillId="0" borderId="1" xfId="0" applyNumberFormat="1" applyFont="1" applyFill="1" applyBorder="1" applyAlignment="1">
      <alignment horizontal="left" wrapText="1"/>
    </xf>
    <xf numFmtId="0" fontId="3" fillId="0" borderId="1" xfId="0" applyFont="1" applyFill="1" applyBorder="1" applyAlignment="1">
      <alignment horizontal="center"/>
    </xf>
    <xf numFmtId="0" fontId="3" fillId="0" borderId="1" xfId="0" applyNumberFormat="1" applyFont="1" applyBorder="1"/>
    <xf numFmtId="10" fontId="3" fillId="0" borderId="1" xfId="0" applyNumberFormat="1" applyFont="1" applyBorder="1"/>
    <xf numFmtId="0" fontId="4" fillId="4"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6" fillId="0" borderId="0" xfId="0" applyFont="1" applyBorder="1"/>
    <xf numFmtId="2" fontId="7" fillId="0" borderId="0" xfId="0" applyNumberFormat="1" applyFont="1" applyFill="1"/>
    <xf numFmtId="0" fontId="3" fillId="4" borderId="0" xfId="0" applyFont="1" applyFill="1"/>
    <xf numFmtId="0" fontId="6" fillId="4" borderId="0" xfId="0" applyFont="1" applyFill="1"/>
    <xf numFmtId="0" fontId="7" fillId="0" borderId="0" xfId="0" applyFont="1" applyAlignment="1">
      <alignment horizontal="center"/>
    </xf>
    <xf numFmtId="2" fontId="8" fillId="0" borderId="0" xfId="0" applyNumberFormat="1" applyFont="1" applyFill="1"/>
    <xf numFmtId="0" fontId="4" fillId="0" borderId="3" xfId="0" applyFont="1" applyFill="1" applyBorder="1" applyAlignment="1">
      <alignment horizontal="center" vertical="center" wrapText="1"/>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top"/>
    </xf>
    <xf numFmtId="2" fontId="4" fillId="0" borderId="3" xfId="0" applyNumberFormat="1" applyFont="1" applyFill="1" applyBorder="1" applyAlignment="1">
      <alignment horizontal="left" vertical="center" wrapText="1"/>
    </xf>
    <xf numFmtId="2" fontId="2" fillId="0" borderId="0" xfId="0" applyNumberFormat="1" applyFont="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3" fillId="0" borderId="1" xfId="0" applyFont="1" applyBorder="1" applyAlignment="1">
      <alignment vertical="center" wrapText="1"/>
    </xf>
    <xf numFmtId="0" fontId="11"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4" fillId="0" borderId="1" xfId="0" applyFont="1" applyBorder="1" applyAlignment="1">
      <alignment horizontal="left" vertical="top"/>
    </xf>
    <xf numFmtId="0" fontId="15" fillId="0" borderId="1" xfId="0" applyFont="1" applyBorder="1" applyAlignment="1">
      <alignment horizontal="center" vertical="top" wrapText="1"/>
    </xf>
    <xf numFmtId="0" fontId="4" fillId="0" borderId="1" xfId="0" applyNumberFormat="1"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Fill="1" applyBorder="1" applyAlignment="1">
      <alignment wrapText="1"/>
    </xf>
    <xf numFmtId="2" fontId="4" fillId="3"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2" fillId="0" borderId="1" xfId="0" applyFont="1" applyBorder="1" applyAlignment="1">
      <alignment wrapText="1"/>
    </xf>
    <xf numFmtId="0" fontId="2" fillId="0" borderId="1" xfId="0" applyFont="1" applyBorder="1"/>
    <xf numFmtId="10" fontId="2" fillId="0" borderId="1" xfId="0" applyNumberFormat="1" applyFont="1" applyBorder="1"/>
    <xf numFmtId="0" fontId="2" fillId="0" borderId="0" xfId="0" applyFont="1"/>
    <xf numFmtId="0" fontId="2" fillId="0" borderId="1" xfId="0" applyFont="1" applyFill="1" applyBorder="1" applyAlignment="1">
      <alignment horizontal="justify" vertical="top" wrapText="1"/>
    </xf>
    <xf numFmtId="2" fontId="16" fillId="0" borderId="1" xfId="0" applyNumberFormat="1" applyFont="1" applyBorder="1"/>
    <xf numFmtId="0" fontId="2" fillId="0" borderId="1" xfId="0" applyFont="1" applyBorder="1" applyAlignment="1">
      <alignment horizontal="left" vertical="top" wrapText="1"/>
    </xf>
    <xf numFmtId="2" fontId="4"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left" vertical="top"/>
    </xf>
    <xf numFmtId="0" fontId="2" fillId="0" borderId="1" xfId="0" applyFont="1" applyBorder="1" applyAlignment="1">
      <alignment horizontal="left" vertical="top"/>
    </xf>
    <xf numFmtId="0" fontId="7" fillId="0" borderId="0" xfId="0" applyFont="1"/>
    <xf numFmtId="14" fontId="3" fillId="0" borderId="1" xfId="0" applyNumberFormat="1" applyFont="1" applyBorder="1" applyAlignment="1">
      <alignment horizontal="left" vertical="top"/>
    </xf>
    <xf numFmtId="14" fontId="2" fillId="0" borderId="1" xfId="0" applyNumberFormat="1" applyFont="1" applyBorder="1" applyAlignment="1">
      <alignment horizontal="left" vertical="top"/>
    </xf>
    <xf numFmtId="0" fontId="2" fillId="0" borderId="0" xfId="0" applyFont="1" applyFill="1" applyBorder="1" applyAlignment="1">
      <alignment horizontal="center"/>
    </xf>
    <xf numFmtId="0" fontId="12" fillId="0" borderId="0" xfId="0" applyFont="1" applyBorder="1" applyAlignment="1">
      <alignment horizontal="center" vertical="top"/>
    </xf>
    <xf numFmtId="49" fontId="4" fillId="0" borderId="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 xfId="0" applyFont="1" applyBorder="1" applyAlignment="1">
      <alignment horizontal="left" vertical="top" wrapText="1"/>
    </xf>
    <xf numFmtId="0" fontId="3"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4" fillId="0" borderId="1" xfId="0" applyFont="1" applyBorder="1" applyAlignment="1">
      <alignment horizontal="left" vertical="center"/>
    </xf>
    <xf numFmtId="0" fontId="2" fillId="4" borderId="10"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0" borderId="5"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4" fillId="2" borderId="5"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94</xdr:row>
      <xdr:rowOff>0</xdr:rowOff>
    </xdr:from>
    <xdr:to>
      <xdr:col>6</xdr:col>
      <xdr:colOff>809625</xdr:colOff>
      <xdr:row>97</xdr:row>
      <xdr:rowOff>57150</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9625" y="132464175"/>
          <a:ext cx="809625" cy="600075"/>
        </a:xfrm>
        <a:prstGeom prst="rect">
          <a:avLst/>
        </a:prstGeom>
        <a:ln>
          <a:noFill/>
        </a:ln>
      </xdr:spPr>
    </xdr:pic>
    <xdr:clientData/>
  </xdr:twoCellAnchor>
  <xdr:twoCellAnchor editAs="oneCell">
    <xdr:from>
      <xdr:col>7</xdr:col>
      <xdr:colOff>0</xdr:colOff>
      <xdr:row>94</xdr:row>
      <xdr:rowOff>0</xdr:rowOff>
    </xdr:from>
    <xdr:to>
      <xdr:col>7</xdr:col>
      <xdr:colOff>1476375</xdr:colOff>
      <xdr:row>103</xdr:row>
      <xdr:rowOff>28575</xdr:rowOff>
    </xdr:to>
    <xdr:pic>
      <xdr:nvPicPr>
        <xdr:cNvPr id="3" name="Рисунок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705600" y="132464175"/>
          <a:ext cx="1476375"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95</xdr:row>
      <xdr:rowOff>0</xdr:rowOff>
    </xdr:from>
    <xdr:to>
      <xdr:col>10</xdr:col>
      <xdr:colOff>257175</xdr:colOff>
      <xdr:row>102</xdr:row>
      <xdr:rowOff>76200</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81750" y="13296900"/>
          <a:ext cx="1476375" cy="1543050"/>
        </a:xfrm>
        <a:prstGeom prst="rect">
          <a:avLst/>
        </a:prstGeom>
        <a:ln>
          <a:noFill/>
        </a:ln>
      </xdr:spPr>
    </xdr:pic>
    <xdr:clientData/>
  </xdr:twoCellAnchor>
  <xdr:twoCellAnchor editAs="oneCell">
    <xdr:from>
      <xdr:col>7</xdr:col>
      <xdr:colOff>0</xdr:colOff>
      <xdr:row>96</xdr:row>
      <xdr:rowOff>0</xdr:rowOff>
    </xdr:from>
    <xdr:to>
      <xdr:col>8</xdr:col>
      <xdr:colOff>9525</xdr:colOff>
      <xdr:row>98</xdr:row>
      <xdr:rowOff>180975</xdr:rowOff>
    </xdr:to>
    <xdr:pic>
      <xdr:nvPicPr>
        <xdr:cNvPr id="3" name="Рисунок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867275" y="13506450"/>
          <a:ext cx="809625" cy="600075"/>
        </a:xfrm>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guette.srl@mail.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9"/>
  <sheetViews>
    <sheetView workbookViewId="0" topLeftCell="A50">
      <selection activeCell="A73" sqref="A73:XFD91"/>
    </sheetView>
  </sheetViews>
  <sheetFormatPr defaultColWidth="9.140625" defaultRowHeight="12.75" customHeight="1"/>
  <cols>
    <col min="1" max="1" width="3.7109375" style="4" customWidth="1"/>
    <col min="2" max="2" width="9.8515625" style="4" customWidth="1"/>
    <col min="3" max="3" width="30.8515625" style="4" customWidth="1"/>
    <col min="4" max="4" width="6.57421875" style="4" customWidth="1"/>
    <col min="5" max="5" width="5.57421875" style="4" customWidth="1"/>
    <col min="6" max="6" width="12.7109375" style="4" customWidth="1"/>
    <col min="7" max="7" width="31.28125" style="4" customWidth="1"/>
    <col min="8" max="8" width="29.140625" style="4" customWidth="1"/>
    <col min="9" max="9" width="13.421875" style="4" customWidth="1"/>
    <col min="10" max="16384" width="9.140625" style="4" customWidth="1"/>
  </cols>
  <sheetData>
    <row r="2" spans="1:9" ht="29.25" customHeight="1">
      <c r="A2" s="61"/>
      <c r="B2" s="62"/>
      <c r="C2" s="61" t="s">
        <v>60</v>
      </c>
      <c r="D2" s="1"/>
      <c r="E2" s="95"/>
      <c r="F2" s="95"/>
      <c r="G2" s="95"/>
      <c r="H2" s="95"/>
      <c r="I2" s="95"/>
    </row>
    <row r="3" spans="1:9" ht="33" customHeight="1">
      <c r="A3" s="63"/>
      <c r="B3" s="62"/>
      <c r="C3" s="96" t="s">
        <v>47</v>
      </c>
      <c r="D3" s="96"/>
      <c r="E3" s="96"/>
      <c r="F3" s="96"/>
      <c r="G3" s="96"/>
      <c r="H3" s="96"/>
      <c r="I3" s="96"/>
    </row>
    <row r="4" spans="1:9" ht="33" customHeight="1">
      <c r="A4" s="63"/>
      <c r="B4" s="68" t="s">
        <v>55</v>
      </c>
      <c r="C4" s="104" t="s">
        <v>77</v>
      </c>
      <c r="D4" s="104"/>
      <c r="E4" s="104"/>
      <c r="F4" s="104"/>
      <c r="G4" s="74" t="s">
        <v>75</v>
      </c>
      <c r="H4" s="106" t="s">
        <v>58</v>
      </c>
      <c r="I4" s="106"/>
    </row>
    <row r="5" spans="1:9" ht="33" customHeight="1">
      <c r="A5" s="63"/>
      <c r="B5" s="68" t="s">
        <v>56</v>
      </c>
      <c r="C5" s="105" t="s">
        <v>74</v>
      </c>
      <c r="D5" s="105"/>
      <c r="E5" s="105"/>
      <c r="F5" s="105"/>
      <c r="G5" s="69" t="s">
        <v>57</v>
      </c>
      <c r="H5" s="106" t="s">
        <v>59</v>
      </c>
      <c r="I5" s="106"/>
    </row>
    <row r="6" spans="1:9" ht="12.75" customHeight="1">
      <c r="A6" s="97" t="s">
        <v>0</v>
      </c>
      <c r="B6" s="98" t="s">
        <v>4</v>
      </c>
      <c r="C6" s="99" t="s">
        <v>2</v>
      </c>
      <c r="D6" s="99" t="s">
        <v>17</v>
      </c>
      <c r="E6" s="99" t="s">
        <v>3</v>
      </c>
      <c r="F6" s="99" t="s">
        <v>5</v>
      </c>
      <c r="G6" s="101" t="s">
        <v>19</v>
      </c>
      <c r="H6" s="101" t="s">
        <v>20</v>
      </c>
      <c r="I6" s="102" t="s">
        <v>18</v>
      </c>
    </row>
    <row r="7" spans="1:9" ht="12.75" customHeight="1">
      <c r="A7" s="97"/>
      <c r="B7" s="97"/>
      <c r="C7" s="100"/>
      <c r="D7" s="100"/>
      <c r="E7" s="100"/>
      <c r="F7" s="100"/>
      <c r="G7" s="101"/>
      <c r="H7" s="101"/>
      <c r="I7" s="103"/>
    </row>
    <row r="8" spans="1:9" ht="12.75" customHeight="1">
      <c r="A8" s="97"/>
      <c r="B8" s="97"/>
      <c r="C8" s="100"/>
      <c r="D8" s="100"/>
      <c r="E8" s="100"/>
      <c r="F8" s="100"/>
      <c r="G8" s="99"/>
      <c r="H8" s="99"/>
      <c r="I8" s="103"/>
    </row>
    <row r="9" spans="1:9" ht="12.75" customHeight="1" hidden="1">
      <c r="A9" s="14"/>
      <c r="B9" s="72"/>
      <c r="C9" s="89" t="str">
        <f>ТВ!C13</f>
        <v>Lotul 1</v>
      </c>
      <c r="D9" s="73"/>
      <c r="E9" s="73"/>
      <c r="F9" s="73"/>
      <c r="G9" s="71"/>
      <c r="H9" s="71"/>
      <c r="I9" s="71"/>
    </row>
    <row r="10" spans="1:9" ht="12.75" customHeight="1" hidden="1">
      <c r="A10" s="14">
        <v>1</v>
      </c>
      <c r="B10" s="72">
        <f>ТВ!B14</f>
        <v>0</v>
      </c>
      <c r="C10" s="72" t="str">
        <f>ТВ!C14</f>
        <v xml:space="preserve">Lapte pasteurizat </v>
      </c>
      <c r="D10" s="73"/>
      <c r="E10" s="73" t="s">
        <v>15</v>
      </c>
      <c r="F10" s="73"/>
      <c r="G10" s="71" t="str">
        <f>ТВ!E14</f>
        <v>Lapte 2,5%, pasteurizat, în pachete, nedeteriorat, omogen fără sediment, fără miros și gust străin, necaracteristic laptelui proaspăt., fără grăsimi vegetale. Produsul la data livrări să nu fie expirat mai mult 1/3 din termenul de valabilitate. Ambalat în pachet de polietilenă 1litru. Se livrează cu transport special pentru lactate, cu regim termic special Standard: HG nr. 158 din 07.03.2019; Acte ce denota calitatea produsului: certificat de conformitate/ declarație de conformitate; Certificat sanitar-veterinar; certificate de calitate Contract pentru executarea investigațiilor de laborator; Certificat ISO; Livrarea: luni, miercuri până la ora 10:00 l</v>
      </c>
      <c r="H10" s="71" t="str">
        <f>ТВ!F14</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0" s="71" t="str">
        <f>ТВ!D14</f>
        <v>HG 722 din 18.07.2018, Ordinul 638 din 12.08.2016, HG 158 din 07.03.2019</v>
      </c>
    </row>
    <row r="11" spans="1:9" ht="12.75" customHeight="1" hidden="1">
      <c r="A11" s="14">
        <v>2</v>
      </c>
      <c r="B11" s="72">
        <f>ТВ!B15</f>
        <v>0</v>
      </c>
      <c r="C11" s="72" t="str">
        <f>ТВ!C15</f>
        <v>Chefir, 2,5 % grasime</v>
      </c>
      <c r="D11" s="73"/>
      <c r="E11" s="73" t="s">
        <v>15</v>
      </c>
      <c r="F11" s="73"/>
      <c r="G11" s="71" t="str">
        <f>ТВ!E15</f>
        <v xml:space="preserve">Ambalaj 0,5 litru, pachet polietelenă, fără grăsimi vegetale.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v>
      </c>
      <c r="H11" s="71" t="str">
        <f>ТВ!F15</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1" s="71" t="str">
        <f>ТВ!D15</f>
        <v>HG 722 din 18.07.2018, Ordinul 638 din 12.08.2016, HG 158 din 07.03.2019</v>
      </c>
    </row>
    <row r="12" spans="1:9" ht="12.75" customHeight="1" hidden="1">
      <c r="A12" s="14">
        <v>3</v>
      </c>
      <c r="B12" s="72">
        <f>ТВ!B16</f>
        <v>0</v>
      </c>
      <c r="C12" s="72" t="str">
        <f>ТВ!C16</f>
        <v>Brinza de vaci, stare proaspăt, 5%</v>
      </c>
      <c r="D12" s="73"/>
      <c r="E12" s="73" t="s">
        <v>15</v>
      </c>
      <c r="F12" s="73"/>
      <c r="G12" s="71" t="str">
        <f>ТВ!E16</f>
        <v xml:space="preserve">Brînză proaspătă 5% grăsime, fără gust și miros străin, fără grăsimi vegetale.Ambalaj 0,5-1 kg.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v>
      </c>
      <c r="H12" s="71" t="str">
        <f>ТВ!F16</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2" s="71" t="str">
        <f>ТВ!D16</f>
        <v>HG 722 din 18.07.2018, Ordinul 638 din 12.08.2016, HG 158 din 07.03.2019</v>
      </c>
    </row>
    <row r="13" spans="1:9" ht="12.75" customHeight="1" hidden="1">
      <c r="A13" s="14">
        <v>4</v>
      </c>
      <c r="B13" s="72">
        <f>ТВ!B17</f>
        <v>0</v>
      </c>
      <c r="C13" s="72" t="str">
        <f>ТВ!C17</f>
        <v>Iaurt Activia cu fructe 2,5% ambalat in pahar de 125 gr</v>
      </c>
      <c r="D13" s="73"/>
      <c r="E13" s="73" t="s">
        <v>15</v>
      </c>
      <c r="F13" s="73"/>
      <c r="G13" s="71" t="str">
        <f>ТВ!E17</f>
        <v xml:space="preserve">Iaurt Activia cu fructe cu procent de grăsime de 2,5 % în ambalaj de 125 gr, pahar plastic  Produsul la data livrări să nu fie expirat mai mult 1/3 din termenul de valabilitate. Se livrează cu transport special pentru lactate, cu regim termic special Standard: HG nr. 158 din 07.03.2019. Acte ce denota calitatea produsului: Acte ce denota calitatea produsului: certificat de conformitate/ declarație de conformitate; Certificat sanitar-veterinar; certificate de calitate Contract pentru executarea investigațiilor de laborator; Certificat ISO Livrarea: luni, miercuri până la ora 10:00  </v>
      </c>
      <c r="H13" s="71" t="str">
        <f>ТВ!F17</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3" s="71" t="str">
        <f>ТВ!D17</f>
        <v>HG 722 din 18.07.2018, Ordinul 638 din 12.08.2016, HG 158 din 07.03.2019</v>
      </c>
    </row>
    <row r="14" spans="1:9" ht="12.75" customHeight="1" hidden="1">
      <c r="A14" s="14">
        <v>5</v>
      </c>
      <c r="B14" s="72">
        <f>ТВ!B18</f>
        <v>0</v>
      </c>
      <c r="C14" s="72" t="str">
        <f>ТВ!C18</f>
        <v>Smintina de 15 % grasime</v>
      </c>
      <c r="D14" s="73"/>
      <c r="E14" s="73" t="s">
        <v>15</v>
      </c>
      <c r="F14" s="73"/>
      <c r="G14" s="71" t="str">
        <f>ТВ!E18</f>
        <v xml:space="preserve">Smîntînă proaspătă 15%, fără grăsimi vegetale, omogenă, potrivit de densă, de culoare albă cu nuanță de cremă, uniformă în toată masa. Ambalaj 350 – 500 gr.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v>
      </c>
      <c r="H14" s="71" t="str">
        <f>ТВ!F18</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4" s="71" t="str">
        <f>ТВ!D18</f>
        <v>HG 722 din 18.07.2018, Ordinul 638 din 12.08.2016, HG 158 din 07.03.2019</v>
      </c>
    </row>
    <row r="15" spans="1:9" ht="12.75" customHeight="1" hidden="1">
      <c r="A15" s="14">
        <v>6</v>
      </c>
      <c r="B15" s="72">
        <f>ТВ!B19</f>
        <v>0</v>
      </c>
      <c r="C15" s="72" t="str">
        <f>ТВ!C19</f>
        <v>Brinza cu cheag tare de 45 % grasime</v>
      </c>
      <c r="D15" s="73"/>
      <c r="E15" s="73" t="s">
        <v>15</v>
      </c>
      <c r="F15" s="73"/>
      <c r="G15" s="71" t="str">
        <f>ТВ!E19</f>
        <v>Brânză cu cheg tare grăsimea 45%, fără adaos de grăsimi vegetale, acoperit cu compoziție de parafină, culoarea alb-galben deschis, produs proaspăt. Produsul la data livrări să nu fie expirat mai mult 1/3 din termenul de valabilitate. Se livrează cu transport special pentru lactate, cu regim termic special Ambalat cîte 1-5 kg  Standard: HG nr. 158 din 07.03.2019., SM 218:2001. Acte ce denota calitatea produsului: - Acte ce denota calitatea produsului: certificat de conformitate/ declarație de conformitate; Certificat sanitar-veterinar; certificate de calitate Contract pentru executarea investigațiilor de laborator; Certificat ISO; Livrarea: O data în săptămănă, ziua livrări se va stabili de fiecare DETS la semnarea contractului.</v>
      </c>
      <c r="H15" s="71" t="str">
        <f>ТВ!F19</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5" s="71" t="str">
        <f>ТВ!D19</f>
        <v>HG 722 din 18.07.2018, Ordinul 638 din 12.08.2016, HG 158 din 07.03.2019</v>
      </c>
    </row>
    <row r="16" spans="1:9" ht="12.75" customHeight="1" hidden="1">
      <c r="A16" s="14">
        <v>7</v>
      </c>
      <c r="B16" s="72">
        <f>ТВ!B20</f>
        <v>0</v>
      </c>
      <c r="C16" s="72" t="str">
        <f>ТВ!C20</f>
        <v>Unt de vaci taranesc</v>
      </c>
      <c r="D16" s="73"/>
      <c r="E16" s="73" t="s">
        <v>15</v>
      </c>
      <c r="F16" s="73"/>
      <c r="G16" s="71" t="str">
        <f>ТВ!E20</f>
        <v xml:space="preserve">Unt de vaci țărănesc, cu grăsimea 72,5 %, fără adaos de grăsimi vegetale, de culoare albă pînă la galbenă, omogenă în toată masa. Ambalat pachet de 200gr. Produsul la data livrări să nu fie expirat mai mult 1/3 din termenul de valabilitate. Se livrează cu transport special pentru lactate, cu regim termic special. Standard: HG nr. 158 din 07.03.2019 Acte ce denota calitatea produsului: - Acte ce denota calitatea produsului: certificat de conformitate/ declarație de conformitate; Certificat sanitar-veterinar; certificate de calitate Contract pentru executarea investigațiilor de laborator; Certificat ISO. Livrarea: luni, miercuri până la ora 10:00  </v>
      </c>
      <c r="H16" s="71" t="str">
        <f>ТВ!F20</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6" s="71" t="str">
        <f>ТВ!D20</f>
        <v>HG 722 din 18.07.2018, Ordinul 638 din 12.08.2016, HG 158 din 07.03.2019</v>
      </c>
    </row>
    <row r="17" spans="1:9" ht="12.75" customHeight="1" hidden="1">
      <c r="A17" s="14"/>
      <c r="B17" s="72"/>
      <c r="C17" s="72"/>
      <c r="D17" s="73"/>
      <c r="E17" s="73"/>
      <c r="F17" s="73"/>
      <c r="G17" s="71"/>
      <c r="H17" s="71"/>
      <c r="I17" s="71"/>
    </row>
    <row r="18" spans="1:9" ht="12.75" customHeight="1" hidden="1">
      <c r="A18" s="14"/>
      <c r="B18" s="72"/>
      <c r="C18" s="89" t="str">
        <f>ТВ!C22</f>
        <v>Lotul 2 Produse din carne</v>
      </c>
      <c r="D18" s="73"/>
      <c r="E18" s="73"/>
      <c r="F18" s="73"/>
      <c r="G18" s="71"/>
      <c r="H18" s="71"/>
      <c r="I18" s="71"/>
    </row>
    <row r="19" spans="1:9" ht="12.75" customHeight="1" hidden="1">
      <c r="A19" s="14">
        <v>1</v>
      </c>
      <c r="B19" s="72">
        <f>ТВ!B23</f>
        <v>0</v>
      </c>
      <c r="C19" s="72" t="str">
        <f>ТВ!C23</f>
        <v>Pulpă de vită, dezosată, refrigerată ( de animale tinere)</v>
      </c>
      <c r="D19" s="73"/>
      <c r="E19" s="73" t="s">
        <v>15</v>
      </c>
      <c r="F19" s="73"/>
      <c r="G19" s="71" t="str">
        <f>ТВ!E23</f>
        <v xml:space="preserve">Pulpă de vită, refrigerată, de animale tinere, fără tendoane, fără corpuri străine, aspect roz asemenea cărnii proaspete caracteristic speciei, ambalată în caserole ermetice 1-4 kg. Calitatea superioară Se livrează cu transport ce necesită regim termic special. Standard de referință: H.G nr.696  din 04.08.2010, HG nr.1406 din 10.12.2008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Livrarea:luni, miercuri până la ora 10:00  </v>
      </c>
      <c r="H19" s="71" t="str">
        <f>ТВ!F23</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19" s="71" t="str">
        <f>ТВ!D23</f>
        <v>HG 722 din 18.07.2018, Ordinul 638 din 12.08.2016, HG 696 din 04.1082010, HG 1406 din 10.12.2008</v>
      </c>
    </row>
    <row r="20" spans="1:9" ht="12.75" customHeight="1" hidden="1">
      <c r="A20" s="14">
        <v>2</v>
      </c>
      <c r="B20" s="72">
        <f>ТВ!B24</f>
        <v>0</v>
      </c>
      <c r="C20" s="72" t="str">
        <f>ТВ!C24</f>
        <v>Fileu de pui</v>
      </c>
      <c r="D20" s="73"/>
      <c r="E20" s="73" t="s">
        <v>15</v>
      </c>
      <c r="F20" s="73"/>
      <c r="G20" s="71" t="str">
        <f>ТВ!E24</f>
        <v xml:space="preserve">Fileu de pui fără os, refrigerat, fără corpuri străine, fără mirosuri străine, aspect roz, să nu prezinte semen de alterare.Ambalat separat în caserole ermetic  1-2 kg. Se livrează cu transport care necesită regim termic special. Standard : H.G. nr.773 din 02.10.2013.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Livrarea:luni, miercuri până la ora 10:00   </v>
      </c>
      <c r="H20" s="71" t="str">
        <f>ТВ!F24</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20" s="71" t="str">
        <f>ТВ!D24</f>
        <v>HG 722 din 18.07.2018, Ordinul 638 din 12.08.2016, HG 696 din 04.1082010, HG 1406 din 10.12.2008</v>
      </c>
    </row>
    <row r="21" spans="1:9" ht="12.75" customHeight="1" hidden="1">
      <c r="A21" s="14">
        <v>3</v>
      </c>
      <c r="B21" s="72">
        <f>ТВ!B25</f>
        <v>0</v>
      </c>
      <c r="C21" s="72" t="str">
        <f>ТВ!C25</f>
        <v>Fileu de curcan</v>
      </c>
      <c r="D21" s="73"/>
      <c r="E21" s="73" t="s">
        <v>15</v>
      </c>
      <c r="F21" s="73"/>
      <c r="G21" s="71" t="str">
        <f>ТВ!E25</f>
        <v>Fileu  de curcan fără os și fără piele,  refrigerat, ambalaj în vid a cîte 1-1,5 kg. De culoare roz uniformă, cu miros caracteristic cărnii proaspete, fără mirosuri straine sau neplacute. Cu caracteristici organoleptice specifice cărnii proaspete. Standard de referință: H.G. nr.696 din 04.08.2010. Acte ce denota calitatea produsului: Certificat de conformitate/ declarație de conformitate, certificate de calitate, certificate sanitar veterinar, Certificat ISO,  Contract pentru executarea investigațiilor de laborator;</v>
      </c>
      <c r="H21" s="71" t="str">
        <f>ТВ!F25</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21" s="71" t="str">
        <f>ТВ!D25</f>
        <v>HG 722 din 18.07.2018, Ordinul 638 din 12.08.2016, HG 696 din 04.1082010, HG 1406 din 10.12.2008</v>
      </c>
    </row>
    <row r="22" spans="1:9" ht="12.75" customHeight="1" hidden="1">
      <c r="A22" s="14">
        <v>4</v>
      </c>
      <c r="B22" s="72">
        <f>ТВ!B26</f>
        <v>0</v>
      </c>
      <c r="C22" s="72" t="str">
        <f>ТВ!C26</f>
        <v>Pui refrigerat</v>
      </c>
      <c r="D22" s="73"/>
      <c r="E22" s="73" t="s">
        <v>15</v>
      </c>
      <c r="F22" s="73"/>
      <c r="G22" s="71" t="str">
        <f>ТВ!E26</f>
        <v xml:space="preserve">Pui refrigerat, carcase eviscerate, fără corpuri străine, fără mirosuri străine, să nu prezinte semen de alterare. Cu greutatea de la 1-2 kg/buc Ambalată separat în pachet de politelenă. Se livrează cu transport care necesită regim termic special Standard de referinșă: H.G. nr.773 din 02.10.2013 ;Acte ce denota calitatea produsului: Certificat sanitar-veterinar; certificat de conformitatea/ declarație de conformitate; certificate de calitate; Autorizație sanitar veterinară a abatorului sau contract de prestare a serviciilor de abatorizare; Contract pentru executarea investigațiilor de laborator; Certificat ISO; Livrarea:luni, miercuri până la ora 10:00   </v>
      </c>
      <c r="H22" s="71" t="str">
        <f>ТВ!F26</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22" s="71" t="str">
        <f>ТВ!D26</f>
        <v>HG 722 din 18.07.2018, Ordinul 638 din 12.08.2016, HG 696 din04.1082010, HG 1406 din 10.12.2008</v>
      </c>
    </row>
    <row r="23" spans="1:9" ht="12.75" customHeight="1" hidden="1">
      <c r="A23" s="14"/>
      <c r="B23" s="72"/>
      <c r="C23" s="72"/>
      <c r="D23" s="73"/>
      <c r="E23" s="73"/>
      <c r="F23" s="73"/>
      <c r="G23" s="71"/>
      <c r="H23" s="71"/>
      <c r="I23" s="71"/>
    </row>
    <row r="24" spans="1:9" ht="30">
      <c r="A24" s="14"/>
      <c r="B24" s="72"/>
      <c r="C24" s="89" t="str">
        <f>ТВ!C28</f>
        <v>Lotul 3 Paste fainoase, crupe si produse de bacanie</v>
      </c>
      <c r="D24" s="73"/>
      <c r="E24" s="73"/>
      <c r="F24" s="73"/>
      <c r="G24" s="71"/>
      <c r="H24" s="71"/>
      <c r="I24" s="71"/>
    </row>
    <row r="25" spans="1:9" ht="191.25">
      <c r="A25" s="14">
        <v>1</v>
      </c>
      <c r="B25" s="72">
        <f>ТВ!B29</f>
        <v>0</v>
      </c>
      <c r="C25" s="72" t="str">
        <f>ТВ!C29</f>
        <v>Ulei de floarea soarelui, rafinat deodorizat</v>
      </c>
      <c r="D25" s="73"/>
      <c r="E25" s="73" t="s">
        <v>15</v>
      </c>
      <c r="F25" s="73" t="s">
        <v>271</v>
      </c>
      <c r="G25" s="71" t="str">
        <f>ТВ!E29</f>
        <v>Ulei rafinat limpede, fără suspensii sau sedimente, transparent, de culoare galbenă. Butelii  de 0,820-0,920 Kg. Produsul la data livrări să nu fie expirat mai mult 1/3 din termenul de valabilitate. Standard: HG nr. 434 din 27.05.2010 Acte ce denota calitatea produsului: Acte ce confirma calitatea produsului: -Certificat de inofensivitate; Certificat de calitate; Raport de încercări; Livrarea: Două ori pe lună, ziua de livrare se va stabili de fiecare DETS la semnarea contractului.</v>
      </c>
      <c r="H25" s="71" t="str">
        <f>ТВ!F29</f>
        <v>Ulei rafinat limpede, fără suspensii sau sedimente, transparent, de culoare galbenă. Butelii  de 0,820-0,920 Kg. Produsul la data livrări să nu fie expirat mai mult 1/3 din termenul de valabilitate. Standard: HG nr. 434 din 27.05.2010 Acte ce denota calitatea produsului: Acte ce confirma calitatea produsului: -Certificat de inofensivitate; Certificat de calitate; Raport de încercări; Livrarea: Două ori pe lună, ziua de livrare se va stabili de fiecare DETS la semnarea contractului.</v>
      </c>
      <c r="I25" s="71" t="str">
        <f>ТВ!D29</f>
        <v xml:space="preserve">HG 434 din 27.05.2010, HG 722 din 18.07.2018, Ordinul 638 din 12.08.2016, </v>
      </c>
    </row>
    <row r="26" spans="1:9" ht="178.5">
      <c r="A26" s="14">
        <v>2</v>
      </c>
      <c r="B26" s="72">
        <f>ТВ!B30</f>
        <v>0</v>
      </c>
      <c r="C26" s="72" t="str">
        <f>ТВ!C30</f>
        <v>Faina de griu</v>
      </c>
      <c r="D26" s="73"/>
      <c r="E26" s="73" t="s">
        <v>15</v>
      </c>
      <c r="F26" s="73" t="s">
        <v>272</v>
      </c>
      <c r="G26" s="71" t="str">
        <f>ТВ!E30</f>
        <v>Făină de gîu albă fără impurități, pentru panificație, de calitate superioară. Pachet 2 kg, roada anului 2020. Produsul la data livrări să nu fie expirat mai mult 1/3 din termenul de valabilitate. Standard: HG nr. 68 din 29.01.2009 Acte ce denota calitatea produselor: Certificat de inofensivitate; Certificat de calitate; Raport de încercări; Livrarea: Două ori pe lună, ziua de livrare se va stabili de fiecare DETS  la semnarea contractului.</v>
      </c>
      <c r="H26" s="71" t="str">
        <f>ТВ!F30</f>
        <v>Făină de gîu albă fără impurități, pentru panificație, de calitate superioară. Pachet 2 kg, roada anului 2020. Produsul la data livrări să nu fie expirat mai mult 1/3 din termenul de valabilitate. Standard: HG nr. 68 din 29.01.2009 Acte ce denota calitatea produselor: Certificat de inofensivitate; Certificat de calitate; Raport de încercări; Livrarea: Două ori pe lună, ziua de livrare se va stabili de fiecare DETS  la semnarea contractului.</v>
      </c>
      <c r="I26" s="71" t="str">
        <f>ТВ!D30</f>
        <v>HG 722 din 18.07.2018, Ordinul 638 din 12.08.2016, HG 68 din 29.01.2009</v>
      </c>
    </row>
    <row r="27" spans="1:9" ht="165.75">
      <c r="A27" s="14">
        <v>3</v>
      </c>
      <c r="B27" s="72">
        <f>ТВ!B31</f>
        <v>0</v>
      </c>
      <c r="C27" s="72" t="str">
        <f>ТВ!C31</f>
        <v>Crupe de gris</v>
      </c>
      <c r="D27" s="73"/>
      <c r="E27" s="73" t="s">
        <v>15</v>
      </c>
      <c r="F27" s="73" t="s">
        <v>273</v>
      </c>
      <c r="G27" s="71" t="str">
        <f>ТВ!E31</f>
        <v>Curată, fără impurităţi. Pachet 1 kg, roada anului 2020. Produsul la data livrări să nu fie expirat mai mult 1/3 din termenul de valabilitate. Standard: HG nr.68 din 29.01.2009. Acte ce denota calitatea produsului: Acte ce confirma calitatea produsului: - Certificat de inofensivitate; Certificat de calitate; Livrarea: Două ori pe lună, ziua de livrare se va stabili de fiecare DETS la semnarea contractului.</v>
      </c>
      <c r="H27" s="71" t="str">
        <f>ТВ!F31</f>
        <v>Curată, fără impurităţi. Pachet 1 kg, roada anului 2020. Produsul la data livrări să nu fie expirat mai mult 1/3 din termenul de valabilitate. Standard: HG nr.68 din 29.01.2009. Acte ce denota calitatea produsului: Acte ce confirma calitatea produsului: - Certificat de inofensivitate; Certificat de calitate; Livrarea: Două ori pe lună, ziua de livrare se va stabili de fiecare DETS la semnarea contractului.</v>
      </c>
      <c r="I27" s="71" t="str">
        <f>ТВ!D31</f>
        <v>HG 722 din 18.07.2018, Ordinul 638 din 12.08.2016, HG 68 din 29.01.2009</v>
      </c>
    </row>
    <row r="28" spans="1:9" ht="165.75">
      <c r="A28" s="14">
        <v>4</v>
      </c>
      <c r="B28" s="72">
        <f>ТВ!B32</f>
        <v>0</v>
      </c>
      <c r="C28" s="72" t="str">
        <f>ТВ!C32</f>
        <v>Orez bob rotund</v>
      </c>
      <c r="D28" s="73"/>
      <c r="E28" s="73" t="s">
        <v>15</v>
      </c>
      <c r="F28" s="73" t="s">
        <v>273</v>
      </c>
      <c r="G28" s="71" t="str">
        <f>ТВ!E32</f>
        <v>Rotund, şlefuit, curat, fără impurităţi. Ambalaj:pachet de 1 kg, roada anului 2020. Produsul la data livrări să nu fie expirat mai mult 1/3 din termenul de valabilitate. Standard: HG. 291 din 22.04.2014. Acte ce confirma calitatea produsului: - Certificat de inofensivitate; Certificat de calitate;  Livrarea: Două ori pe lună, ziua de livrare se va stabili de fiecare IET  la semnarea contractului.</v>
      </c>
      <c r="H28" s="71" t="str">
        <f>ТВ!F32</f>
        <v>Rotund, şlefuit, curat, fără impurităţi. Ambalaj:pachet de 1 kg, roada anului 2020. Produsul la data livrări să nu fie expirat mai mult 1/3 din termenul de valabilitate. Standard: HG. 291 din 22.04.2014. Acte ce confirma calitatea produsului: - Certificat de inofensivitate; Certificat de calitate;  Livrarea: Două ori pe lună, ziua de livrare se va stabili de fiecare IET  la semnarea contractului.</v>
      </c>
      <c r="I28" s="71" t="str">
        <f>ТВ!D32</f>
        <v>HG 722 din 18.07.2018, Ordinul 638 din 12.08.2016, HG 291 din 22.04.2014</v>
      </c>
    </row>
    <row r="29" spans="1:9" ht="216.75">
      <c r="A29" s="14">
        <v>5</v>
      </c>
      <c r="B29" s="72">
        <f>ТВ!B33</f>
        <v>0</v>
      </c>
      <c r="C29" s="72" t="str">
        <f>ТВ!C33</f>
        <v>Paste fainoase in ambalaj</v>
      </c>
      <c r="D29" s="73"/>
      <c r="E29" s="73" t="s">
        <v>15</v>
      </c>
      <c r="F29" s="73" t="s">
        <v>272</v>
      </c>
      <c r="G29" s="71" t="str">
        <f>ТВ!E33</f>
        <v>Paste făinoase, grupa A extra, spagete, corespunzătoare tipului de paste, fără urme de făină, cu nuanța crem sau gălbuie. La fierbere produsul trebuie să fie elastic, să nu-și piardă forma, să nu se lipească. Ambalat în pachet de 1kg- 5kg. Produsul la data livrări să nu fie expirat mai mult 1/3 din termenul de valabilitate. Standard: HG. nr 775 din 03.07.2007. Acte ce denota calitatea produsului: Certificat de inofensivitate; Certificat de calitate; Livrarea: Două ori pe lună, ziua de livrare se va stabili de fiecare IET la semnarea contractului.</v>
      </c>
      <c r="H29" s="71" t="str">
        <f>ТВ!F33</f>
        <v>Paste făinoase, grupa A extra, spagete, corespunzătoare tipului de paste, fără urme de făină, cu nuanța crem sau gălbuie. La fierbere produsul trebuie să fie elastic, să nu-și piardă forma, să nu se lipească. Ambalat în pachet de 1kg- 5kg. Produsul la data livrări să nu fie expirat mai mult 1/3 din termenul de valabilitate. Standard: HG. nr 775 din 03.07.2007. Acte ce denota calitatea produsului: Certificat de inofensivitate; Certificat de calitate; Livrarea: Două ori pe lună, ziua de livrare se va stabili de fiecare IET la semnarea contractului.</v>
      </c>
      <c r="I29" s="71" t="str">
        <f>ТВ!D33</f>
        <v>HG 722 din 18.07.2018, Ordinul 638 din 12.08.2016, HG775 din 03.07.2007</v>
      </c>
    </row>
    <row r="30" spans="1:9" ht="165.75">
      <c r="A30" s="14">
        <v>6</v>
      </c>
      <c r="B30" s="72">
        <f>ТВ!B34</f>
        <v>0</v>
      </c>
      <c r="C30" s="72" t="str">
        <f>ТВ!C34</f>
        <v>Crupe de arpacas</v>
      </c>
      <c r="D30" s="73"/>
      <c r="E30" s="73" t="s">
        <v>15</v>
      </c>
      <c r="F30" s="73" t="s">
        <v>274</v>
      </c>
      <c r="G30" s="71" t="str">
        <f>ТВ!E34</f>
        <v>Curată, fără impurităţi. Pachet 1 kg, roada anului 2020. Produsul la data livrări să nu fie expirat mai mult 1/3 din termenul de valabilitate. Standard: HG nr.202 din 11.03.2009 Acte ce denota calitatea produsului: Acte ce confirma calitatea produsului: - Certificat de inofensivitate; Certificat de calitate; Livrarea: Două ori pe lună, ziua de livrare se va stabili de fiecare IET la semnarea contractului.</v>
      </c>
      <c r="H30" s="71" t="str">
        <f>ТВ!F34</f>
        <v>Curată, fără impurităţi. Pachet 1 kg, roada anului 2020. Produsul la data livrări să nu fie expirat mai mult 1/3 din termenul de valabilitate. Standard: HG nr.202 din 11.03.2009 Acte ce denota calitatea produsului: Acte ce confirma calitatea produsului: - Certificat de inofensivitate; Certificat de calitate; Livrarea: Două ori pe lună, ziua de livrare se va stabili de fiecare IET la semnarea contractului.</v>
      </c>
      <c r="I30" s="71" t="str">
        <f>ТВ!D34</f>
        <v>HG 722 din 18.07.2018, Ordinul 638 din 12.08.2016, HG 202 din 11.03.2009</v>
      </c>
    </row>
    <row r="31" spans="1:9" ht="178.5">
      <c r="A31" s="14">
        <v>7</v>
      </c>
      <c r="B31" s="72">
        <f>ТВ!B35</f>
        <v>0</v>
      </c>
      <c r="C31" s="72" t="str">
        <f>ТВ!C35</f>
        <v>Mazare uscata</v>
      </c>
      <c r="D31" s="73"/>
      <c r="E31" s="73" t="s">
        <v>15</v>
      </c>
      <c r="F31" s="73" t="s">
        <v>274</v>
      </c>
      <c r="G31" s="71" t="str">
        <f>ТВ!E35</f>
        <v>Mazăre uscată boabe întregi șlefuite, curată, fără impurităţi, roada anului 2020. Produsul la data livrări să nu fie expirat mai mult 1/3 din termenul de valabilitate. Ambalaj: Pachet de 1kg Standard: HG nr. 205 din 11.03.2009 Acte ce denota calitatea produselor: Acte ce confirma calitatea produsului: -Certificat de inofensivitate; Certificat de calitate; Livrarea: Două ori pe lună, ziua de livrare se va stabili de fiecare IET la semnarea contractului.</v>
      </c>
      <c r="H31" s="71" t="str">
        <f>ТВ!F35</f>
        <v>Mazăre uscată boabe întregi șlefuite, curată, fără impurităţi, roada anului 2020. Produsul la data livrări să nu fie expirat mai mult 1/3 din termenul de valabilitate. Ambalaj: Pachet de 1kg Standard: HG nr. 205 din 11.03.2009 Acte ce denota calitatea produselor: Acte ce confirma calitatea produsului: -Certificat de inofensivitate; Certificat de calitate; Livrarea: Două ori pe lună, ziua de livrare se va stabili de fiecare IET la semnarea contractului.</v>
      </c>
      <c r="I31" s="71" t="str">
        <f>ТВ!D35</f>
        <v>HG 722 din 18.07.2018, Ordinul 638 din 12.08.2016, HG 205 din 11.03.2009</v>
      </c>
    </row>
    <row r="32" spans="1:9" ht="165.75">
      <c r="A32" s="14">
        <v>8</v>
      </c>
      <c r="B32" s="72">
        <f>ТВ!B36</f>
        <v>0</v>
      </c>
      <c r="C32" s="72" t="str">
        <f>ТВ!C36</f>
        <v xml:space="preserve">Linte </v>
      </c>
      <c r="D32" s="73"/>
      <c r="E32" s="73" t="s">
        <v>15</v>
      </c>
      <c r="F32" s="73" t="s">
        <v>273</v>
      </c>
      <c r="G32" s="71" t="str">
        <f>ТВ!E36</f>
        <v>Curată, fără impurităţi. Pachet 1 kg,, roada anului 2020. Produsul la data livrări să nu fie expirat mai mult 1/3 din termenul de valabilitate. Standard: HG nr.205 din 11.03.2009. Acte ce denota calitatea produsului: Acte ce confirma calitatea produsului: - Certificat de inofensivitate; Certificat de calitate; Livrarea: Două ori pe lună, ziua de livrare se va stabili de fiecare IET la semnarea contractului.</v>
      </c>
      <c r="H32" s="71" t="str">
        <f>ТВ!F36</f>
        <v>Curată, fără impurităţi. Pachet 1 kg,, roada anului 2020. Produsul la data livrări să nu fie expirat mai mult 1/3 din termenul de valabilitate. Standard: HG nr.205 din 11.03.2009. Acte ce denota calitatea produsului: Acte ce confirma calitatea produsului: - Certificat de inofensivitate; Certificat de calitate; Livrarea: Două ori pe lună, ziua de livrare se va stabili de fiecare IET la semnarea contractului.</v>
      </c>
      <c r="I32" s="71" t="str">
        <f>ТВ!D36</f>
        <v>HG 722 din 18.07.2018, Ordinul 638 din 12.08.2016, HG 205 din 11.03.2009</v>
      </c>
    </row>
    <row r="33" spans="1:9" ht="165.75">
      <c r="A33" s="14">
        <v>9</v>
      </c>
      <c r="B33" s="72">
        <f>ТВ!B37</f>
        <v>0</v>
      </c>
      <c r="C33" s="72" t="str">
        <f>ТВ!C37</f>
        <v>arnaut</v>
      </c>
      <c r="D33" s="73"/>
      <c r="E33" s="73" t="s">
        <v>15</v>
      </c>
      <c r="F33" s="73" t="s">
        <v>274</v>
      </c>
      <c r="G33" s="71" t="str">
        <f>ТВ!E37</f>
        <v>Curat, fără impurităţi. Pachet 1 kg,, roada anului 2020. Produsul la data livrări să nu fie expirat mai mult 1/3 din termenul de valabilitate. Standard: HG nr.205 din 11.03.2009. Acte ce denota calitatea produsului: Acte ce confirma calitatea produsului: - Certificat de inofensivitate; Certificat de calitate; Livrarea: Două ori pe lună, ziua de livrare se va stabili de fiecare IET la semnarea contractului.</v>
      </c>
      <c r="H33" s="71" t="str">
        <f>ТВ!F37</f>
        <v>Curat, fără impurităţi. Pachet 1 kg,, roada anului 2020. Produsul la data livrări să nu fie expirat mai mult 1/3 din termenul de valabilitate. Standard: HG nr.205 din 11.03.2009. Acte ce denota calitatea produsului: Acte ce confirma calitatea produsului: - Certificat de inofensivitate; Certificat de calitate; Livrarea: Două ori pe lună, ziua de livrare se va stabili de fiecare IET la semnarea contractului.</v>
      </c>
      <c r="I33" s="71" t="str">
        <f>ТВ!D37</f>
        <v>HG 722 din 18.07.2018, Ordinul 638 din 12.08.2016, HG 205 din 11.03.2009</v>
      </c>
    </row>
    <row r="34" spans="1:9" ht="153">
      <c r="A34" s="14">
        <v>10</v>
      </c>
      <c r="B34" s="72">
        <f>ТВ!B38</f>
        <v>0</v>
      </c>
      <c r="C34" s="72" t="str">
        <f>ТВ!C38</f>
        <v>Zahar in ambalaj</v>
      </c>
      <c r="D34" s="73"/>
      <c r="E34" s="73" t="s">
        <v>15</v>
      </c>
      <c r="F34" s="73" t="s">
        <v>275</v>
      </c>
      <c r="G34" s="71" t="str">
        <f>ТВ!E38</f>
        <v>Zahăr cristal friabil ambalat în pachet de 1kg, roada anului 2020. Produsul la data livrări să nu fie expirat mai mult 1/3 din termenul de valabilitate. Standard: HG. 774 din 03.07.2007. Acte ce denota calitatea produsului: Acte ce confirma calitatea produsului:-Certificat de conformitate; Livrarea: Două ori pe lună, ziua de livrare se va stabili de fiecare IET la semnarea contractului.</v>
      </c>
      <c r="H34" s="71" t="str">
        <f>ТВ!F38</f>
        <v>Zahăr cristal friabil ambalat în pachet de 1kg, roada anului 2020. Produsul la data livrări să nu fie expirat mai mult 1/3 din termenul de valabilitate. Standard: HG. 774 din 03.07.2007. Acte ce denota calitatea produsului: Acte ce confirma calitatea produsului:-Certificat de conformitate; Livrarea: Două ori pe lună, ziua de livrare se va stabili de fiecare IET la semnarea contractului.</v>
      </c>
      <c r="I34" s="71" t="str">
        <f>ТВ!D38</f>
        <v>HG 722 din 18.07.2018, Ordinul 638 din 12.08.2016, HG 774 din 03.07.2007</v>
      </c>
    </row>
    <row r="35" spans="1:9" ht="153">
      <c r="A35" s="14">
        <v>11</v>
      </c>
      <c r="B35" s="72">
        <f>ТВ!B39</f>
        <v>0</v>
      </c>
      <c r="C35" s="72" t="str">
        <f>ТВ!C39</f>
        <v>Crupe de griu</v>
      </c>
      <c r="D35" s="73"/>
      <c r="E35" s="73" t="s">
        <v>15</v>
      </c>
      <c r="F35" s="73" t="s">
        <v>274</v>
      </c>
      <c r="G35" s="71" t="str">
        <f>ТВ!E39</f>
        <v>Curată, fără impurităţi,,roada anului 2020. Pachet 1 kg GOST 276-60. Produsul la data livrări să nu fie expirat mai mult 1/3 din termenul de valabilitate. Acte ce denota calitatea produsului: Acte ce confirma calitatea produsului: - Certificat de inofensivitate; Certificat de calitate; Livrarea: Două ori pe lună, ziua de livrare se va stabili de fiecare IET  la semnarea contractului.</v>
      </c>
      <c r="H35" s="71" t="str">
        <f>ТВ!F39</f>
        <v>Curată, fără impurităţi,,roada anului 2020. Pachet 1 kg GOST 276-60. Produsul la data livrări să nu fie expirat mai mult 1/3 din termenul de valabilitate. Acte ce denota calitatea produsului: Acte ce confirma calitatea produsului: - Certificat de inofensivitate; Certificat de calitate; Livrarea: Două ori pe lună, ziua de livrare se va stabili de fiecare IET  la semnarea contractului.</v>
      </c>
      <c r="I35" s="71" t="str">
        <f>ТВ!D39</f>
        <v>HG 722 din 18.07.2018, Ordinul 638 din 12.08.2016, HG 205 din 11.03.2009</v>
      </c>
    </row>
    <row r="36" spans="1:9" ht="165.75">
      <c r="A36" s="14">
        <v>12</v>
      </c>
      <c r="B36" s="72">
        <f>ТВ!B40</f>
        <v>0</v>
      </c>
      <c r="C36" s="72" t="str">
        <f>ТВ!C40</f>
        <v>Crupe de orz</v>
      </c>
      <c r="D36" s="73"/>
      <c r="E36" s="73" t="s">
        <v>15</v>
      </c>
      <c r="F36" s="73" t="s">
        <v>274</v>
      </c>
      <c r="G36" s="71" t="str">
        <f>ТВ!E40</f>
        <v>Curată, fără impurităţi. Pachet 1 kg, roada anului 2020. Produsul la data livrări să nu fie expirat mai mult 1/3 din termenul de valabilitate. Standard: HG nr.202 din 11.03.2009 Acte ce denota calitatea produsului: Acte ce confirma calitatea produsului: - Certificat de inofensivitate; Certificat de calitate; Livrarea: Două ori pe lună, ziua de livrare se va stabili de fiecare IET la semnarea contractului.</v>
      </c>
      <c r="H36" s="71" t="str">
        <f>ТВ!F40</f>
        <v>Curată, fără impurităţi. Pachet 1 kg, roada anului 2020. Produsul la data livrări să nu fie expirat mai mult 1/3 din termenul de valabilitate. Standard: HG nr.202 din 11.03.2009 Acte ce denota calitatea produsului: Acte ce confirma calitatea produsului: - Certificat de inofensivitate; Certificat de calitate; Livrarea: Două ori pe lună, ziua de livrare se va stabili de fiecare IET la semnarea contractului.</v>
      </c>
      <c r="I36" s="71" t="str">
        <f>ТВ!D40</f>
        <v>HG 722 din 18.07.2018, Ordinul 638 din 12.08.2016, HG 205 din 11.03.2009</v>
      </c>
    </row>
    <row r="37" spans="1:9" ht="191.25">
      <c r="A37" s="14">
        <v>13</v>
      </c>
      <c r="B37" s="72">
        <f>ТВ!B41</f>
        <v>0</v>
      </c>
      <c r="C37" s="72" t="str">
        <f>ТВ!C41</f>
        <v>Mazare verde</v>
      </c>
      <c r="D37" s="73"/>
      <c r="E37" s="73" t="s">
        <v>15</v>
      </c>
      <c r="F37" s="73" t="s">
        <v>276</v>
      </c>
      <c r="G37" s="71" t="str">
        <f>ТВ!E41</f>
        <v>Borcane de sticlă 0,700-0,900 kg, cu indicarea conținutului de sare și zahăr (care nu va depași la 100gr. produs: zahăr 15 gr,sare 1,5gr), roada anului 2020. Produsul la data livrări să nu fie expirat mai mult 1/3 din termenul de valabilitate.Standard: Gost 15842-90. Acte ce denota calitatea produselor: Acte ce confirma calitatea produsului: - Certificat de inofensivitate; Certificat de calitate; Livrarea: Două ori pe lună, ziua de livrare se va stabili de fiecare IET la semnarea</v>
      </c>
      <c r="H37" s="71" t="str">
        <f>ТВ!F41</f>
        <v>Borcane de sticlă 0,670-0,900 kg, cu indicarea conținutului de sare și zahăr (care nu va depași la 100gr. produs: zahăr 15 gr,sare 1,5gr), roada anului 2020. Produsul la data livrări să nu fie expirat mai mult 1/3 din termenul de valabilitate.Standard: Gost 15842-90. Acte ce denota calitatea produselor: Acte ce confirma calitatea produsului: - Certificat de inofensivitate; Certificat de calitate; Livrarea: Două ori pe lună, ziua de livrare se va stabili de fiecare IET la semnarea</v>
      </c>
      <c r="I37" s="71" t="str">
        <f>ТВ!D41</f>
        <v>HG 722 din 18.07.2018, Ordinul 638 din 12.08.2016, HG 205 din 11.03.2009</v>
      </c>
    </row>
    <row r="38" spans="1:9" ht="165.75">
      <c r="A38" s="14">
        <v>14</v>
      </c>
      <c r="B38" s="72">
        <f>ТВ!B42</f>
        <v>0</v>
      </c>
      <c r="C38" s="72" t="str">
        <f>ТВ!C42</f>
        <v>Cacao in ambalaj</v>
      </c>
      <c r="D38" s="73"/>
      <c r="E38" s="73" t="s">
        <v>277</v>
      </c>
      <c r="F38" s="73" t="s">
        <v>278</v>
      </c>
      <c r="G38" s="71" t="str">
        <f>ТВ!E42</f>
        <v>Cacao pudră de calitate, ambalat pachet 100-200 gr. Produsul la data livrări să nu fie expirat mai mult 1/3 din termenul de valabilitate. Standard: HG nr.204 din 11.03.2009. Acte ce denota calitatea produselor:  Acte ce confirma calitatea produsului: - Certificat de inofensivitate; Certificat de calitate; Livrarea: Două ori pe lună, ziua de livrare se va stabili de fiecare IET la semnarea contractului.</v>
      </c>
      <c r="H38" s="71" t="str">
        <f>ТВ!F42</f>
        <v>Cacao pudră de calitate, ambalat pachet 100 gr. Produsul la data livrări să nu fie expirat mai mult 1/3 din termenul de valabilitate. Standard: HG nr.204 din 11.03.2009. Acte ce denota calitatea produselor:  Acte ce confirma calitatea produsului: - Certificat de inofensivitate; Certificat de calitate; Livrarea: Două ori pe lună, ziua de livrare se va stabili de fiecare IET la semnarea contractului.</v>
      </c>
      <c r="I38" s="71" t="str">
        <f>ТВ!D42</f>
        <v>HG 722 din 18.07.2018, Ordinul 638 din 12.08.2016, HG 204 din 11.03.2009</v>
      </c>
    </row>
    <row r="39" spans="1:9" ht="178.5">
      <c r="A39" s="14">
        <v>15</v>
      </c>
      <c r="B39" s="72">
        <f>ТВ!B43</f>
        <v>0</v>
      </c>
      <c r="C39" s="72" t="str">
        <f>ТВ!C43</f>
        <v>Magiun din fructe</v>
      </c>
      <c r="D39" s="73"/>
      <c r="E39" s="73" t="s">
        <v>15</v>
      </c>
      <c r="F39" s="73" t="s">
        <v>279</v>
      </c>
      <c r="G39" s="71" t="str">
        <f>ТВ!E43</f>
        <v>Magiun de fructe, sterilezat. Borcane de sticlă 0,315-0,400 kg, roada anului 2020. Produsul la data livrări să nu fie expirat mai mult 1/3 din termenul de valabilitate. Standart:HG nr.216 din 27.02.2008.Acte ce denotă calitatea produsului ; Acte ce confirma calitatea produsului: - Certificat de inofensivitate; Certificat de calitate; Livrarea: Două ori pe lună, ziua de livrare se va stabili de fiecare IET la semnarea contractului.</v>
      </c>
      <c r="H39" s="71" t="str">
        <f>ТВ!F43</f>
        <v>Magiun din mere , sterilezat. Borcane de sticlă 0,860kg, roada anului 2020. Produsul la data livrări să nu fie expirat mai mult 1/3 din termenul de valabilitate. Standart:HG nr.216 din 27.02.2008.Acte ce denotă calitatea produsului ; Acte ce confirma calitatea produsului: - Certificat de inofensivitate; Certificat de calitate; Livrarea: Două ori pe lună, ziua de livrare se va stabili de fiecare IET la semnarea contractului.</v>
      </c>
      <c r="I39" s="71" t="str">
        <f>ТВ!D43</f>
        <v>HG 722 din 18.07.2018, Ordinul 638 din 12.08.2016, HG 216</v>
      </c>
    </row>
    <row r="40" spans="1:9" ht="178.5">
      <c r="A40" s="14">
        <v>16</v>
      </c>
      <c r="B40" s="72">
        <f>ТВ!B44</f>
        <v>0</v>
      </c>
      <c r="C40" s="72" t="str">
        <f>ТВ!C44</f>
        <v>Crupe de ovas</v>
      </c>
      <c r="D40" s="73"/>
      <c r="E40" s="73" t="s">
        <v>15</v>
      </c>
      <c r="F40" s="73" t="s">
        <v>273</v>
      </c>
      <c r="G40" s="71" t="str">
        <f>ТВ!E44</f>
        <v>Curat, fără impurităţi. Ambalaj:pachet 1 kg, roada anului 2020. Produsul la data livrări să nu fie expirat mai mult 1/3 din termenul de valabilitate. Standard: HG.202 din 11.03.2009, GOST 21149-93;Acte ce denota calitatea produsului:  Acte ce confirma calitatea produsului: - Certificat de inofensivitate; Certificat de calitate; Livrarea: Două ori pe lună, ziua de livrare se va stabili de fiecare IET la semnarea contractului.</v>
      </c>
      <c r="H40" s="71" t="str">
        <f>ТВ!F44</f>
        <v>Curat, fără impurităţi. Ambalaj:pachet 0,5kg, roada anului 2020. Produsul la data livrări să nu fie expirat mai mult 1/3 din termenul de valabilitate. Standard: HG.202 din 11.03.2009, GOST 21149-93;Acte ce denota calitatea produsului:  Acte ce confirma calitatea produsului: - Certificat de inofensivitate; Certificat de calitate; Livrarea: Două ori pe lună, ziua de livrare se va stabili de fiecare IET la semnarea contractului.</v>
      </c>
      <c r="I40" s="71" t="str">
        <f>ТВ!D44</f>
        <v>HG 722 din 18.07.2018, Ordinul 638 din 12.08.2016, HG 205 din 11.03.2009</v>
      </c>
    </row>
    <row r="41" spans="1:9" ht="165.75">
      <c r="A41" s="14">
        <v>17</v>
      </c>
      <c r="B41" s="72">
        <f>ТВ!B45</f>
        <v>0</v>
      </c>
      <c r="C41" s="72" t="str">
        <f>ТВ!C45</f>
        <v>Drojdie in ambalaj</v>
      </c>
      <c r="D41" s="73"/>
      <c r="E41" s="73" t="s">
        <v>15</v>
      </c>
      <c r="F41" s="73" t="s">
        <v>280</v>
      </c>
      <c r="G41" s="71" t="str">
        <f>ТВ!E45</f>
        <v>Drojdie pentru panificație, presată în pachet de 25-50 gr. Produsul la data livrări să nu fie expirat mai mult 1/3 din termenul de valabilitate. Standard: Gost 171-81 Acte ce denota calitatea produselor: - Acte ce confirma calitatea produsului: - Certificat de inofensivitate; Certificat de calitate; Livrarea: Două ori pe lună, ziua de livrare se va stabili de fiecare IET la semnarea contractului.</v>
      </c>
      <c r="H41" s="71" t="str">
        <f>ТВ!F45</f>
        <v>Drojdie pentru panificație, presată în pachet de 50 gr. Produsul la data livrări să nu fie expirat mai mult 1/3 din termenul de valabilitate. Standard: Gost 171-81 Acte ce denota calitatea produselor: - Acte ce confirma calitatea produsului: - Certificat de inofensivitate; Certificat de calitate; Livrarea: Două ori pe lună, ziua de livrare se va stabili de fiecare IET la semnarea contractului.</v>
      </c>
      <c r="I41" s="71" t="str">
        <f>ТВ!D45</f>
        <v>HG 722 din 18.07.2018, Ordinul 638 din 12.08.2016, HG 202 din 11.03.2009</v>
      </c>
    </row>
    <row r="42" spans="1:9" ht="153">
      <c r="A42" s="14">
        <v>18</v>
      </c>
      <c r="B42" s="72">
        <f>ТВ!B46</f>
        <v>0</v>
      </c>
      <c r="C42" s="72" t="str">
        <f>ТВ!C46</f>
        <v>Crupe de porumb</v>
      </c>
      <c r="D42" s="73"/>
      <c r="E42" s="73" t="s">
        <v>15</v>
      </c>
      <c r="F42" s="73" t="s">
        <v>274</v>
      </c>
      <c r="G42" s="71" t="str">
        <f>ТВ!E46</f>
        <v>Curată, fără impurităţi. Pachet 1 kg, roada anului 2020. Produsul la data livrări să nu fie expirat mai mult 1/3 din termenul de valabilitate. Standard:ГОСТ 6002-69; Acte ce denota calitatea produsului: Acte ce confirma calitatea produsului: - Certificat de inofensivitate; Certificat de calitate; Livrarea: Două ori pe lună, ziua de livrare se va stabili de fiecare IET la semnarea contractului.</v>
      </c>
      <c r="H42" s="71" t="str">
        <f>ТВ!F46</f>
        <v>Curată, fără impurităţi. Pachet 1 kg, roada anului 2020. Produsul la data livrări să nu fie expirat mai mult 1/3 din termenul de valabilitate. Standard:ГОСТ 6002-69; Acte ce denota calitatea produsului: Acte ce confirma calitatea produsului: - Certificat de inofensivitate; Certificat de calitate; Livrarea: Două ori pe lună, ziua de livrare se va stabili de fiecare IET la semnarea contractului.</v>
      </c>
      <c r="I42" s="71" t="str">
        <f>ТВ!D46</f>
        <v>HG 722 din 18.07.2018, Ordinul 638 din 12.08.2016, HG 205 din 11.03.2009</v>
      </c>
    </row>
    <row r="43" spans="1:9" ht="191.25">
      <c r="A43" s="14">
        <v>19</v>
      </c>
      <c r="B43" s="72">
        <f>ТВ!B47</f>
        <v>0</v>
      </c>
      <c r="C43" s="72" t="str">
        <f>ТВ!C47</f>
        <v>Suc in cutii tetrapac</v>
      </c>
      <c r="D43" s="73"/>
      <c r="E43" s="73" t="s">
        <v>15</v>
      </c>
      <c r="F43" s="73" t="s">
        <v>281</v>
      </c>
      <c r="G43" s="71" t="str">
        <f>ТВ!E47</f>
        <v>Suc natural 100% limpezit, fără zahăr, fără conținut de îndulcitori artificiali. Ambalat tetrapac/sticlă 1 litru, roada anuilui 2020. Produsul la data livrări să nu fie expirat mai mult 1/3 din termenul de valabilitate. Standard: HG. nr 1111 din 06.12.2010. Acte ce denota calitatea produsului:  - Acte ce confirma calitatea produsului: - Certificat de inofensivitate;Certificat de calitate; Livrarea: Două ori pe lună, ziua de livrare se va stabili de fiecare IET la semnarea contractului.</v>
      </c>
      <c r="H43" s="71" t="str">
        <f>ТВ!F47</f>
        <v>Suc natural 100% limpezit, fără zahăr, fără conținut de îndulcitori artificiali. Ambalat tetrapac/sticlă 1 litru, roada anuilui 2020. Produsul la data livrări să nu fie expirat mai mult 1/3 din termenul de valabilitate. Standard: HG. nr 1111 din 06.12.2010. Acte ce denota calitatea produsului:  - Acte ce confirma calitatea produsului: - Certificat de inofensivitate;Certificat de calitate; Livrarea: Două ori pe lună, ziua de livrare se va stabili de fiecare IET la semnarea contractului.</v>
      </c>
      <c r="I43" s="71" t="str">
        <f>ТВ!D47</f>
        <v>HG 722 din 18.07.2018, Ordinul 638 din 12.08.2016, HG 1111 din 16.12.2010</v>
      </c>
    </row>
    <row r="44" spans="1:9" ht="140.25">
      <c r="A44" s="14">
        <v>20</v>
      </c>
      <c r="B44" s="72">
        <f>ТВ!B48</f>
        <v>0</v>
      </c>
      <c r="C44" s="72" t="str">
        <f>ТВ!C48</f>
        <v>hrisca</v>
      </c>
      <c r="D44" s="73"/>
      <c r="E44" s="73" t="s">
        <v>15</v>
      </c>
      <c r="F44" s="73" t="s">
        <v>273</v>
      </c>
      <c r="G44" s="71" t="str">
        <f>ТВ!E48</f>
        <v>Curată, bob întreg, fără impurităţi, roada anului 2020. GOST 5550-74. Acte ce denota calitatea produsului: Produsul la data livrări să nu fie expirat mai mult 1/3 din termenul de valabilitate. Certificat de inofensivitate. Ambalaj:Pachet de  1 kg Livrarea: Două ori pe lună, ziua de livrare se va stabili de fiecare IET  la semnarea contractului.</v>
      </c>
      <c r="H44" s="71" t="str">
        <f>ТВ!F48</f>
        <v>Curată, bob întreg, fără impurităţi, roada anului 2020. GOST 5550-74. Acte ce denota calitatea produsului: Produsul la data livrări să nu fie expirat mai mult 1/3 din termenul de valabilitate. Certificat de inofensivitate. Ambalaj:Pachet de  1 kg Livrarea: Două ori pe lună, ziua de livrare se va stabili de fiecare IET  la semnarea contractului.</v>
      </c>
      <c r="I44" s="71" t="str">
        <f>ТВ!D48</f>
        <v>HG 722 din 18.07.2018, Ordinul 638 din 12.08.2016, HG 1523 din 29.12.2007</v>
      </c>
    </row>
    <row r="45" spans="1:9" ht="395.25">
      <c r="A45" s="14">
        <v>21</v>
      </c>
      <c r="B45" s="72">
        <f>ТВ!B49</f>
        <v>0</v>
      </c>
      <c r="C45" s="72" t="str">
        <f>ТВ!C49</f>
        <v>stafide</v>
      </c>
      <c r="D45" s="73"/>
      <c r="E45" s="73" t="s">
        <v>282</v>
      </c>
      <c r="F45" s="73" t="s">
        <v>283</v>
      </c>
      <c r="G45" s="71" t="str">
        <f>ТВ!E49</f>
        <v>Ambalaj de 0,200-0,500 kg, cu caracteristici organoleptice, corespunzătoare, uscate suficient pînă la nivelul ce permite menținerea calității produsului, lipsite de miros și de gusturi străine, lipsite de defecte care să le facă improprii pentru consum, curate, lipsite de impurități minerale, vizibile pe suprafața produsului sau organoleptic, perceptibile, lipsite de impurități metalice, lipsite de corpuri străine vizibile, care prezintă oarecare pericol pentru viața și sănătatea copiilor, sănătoase, sunt excluse produsele atinse de putregai sau alterații, care să le facă improprii consumului, lipsite de insecte sau acarieni ,, roada anului 2020. Produsul la data livrări să nu fie expirat mai mult 1/3 din termenul de valabilitate. Standart: HG nr.1523 din 29.12.2007 Acte ce denotă calitatea produselor: Acte ce confirma calitatea produsului:-Certificat de inofensivitate; Certificat de calitate; Livrarea: Două ori pe lună, ziua de livrare se va stabili de fiecare IET la semnarea contractului.</v>
      </c>
      <c r="H45" s="71" t="str">
        <f>ТВ!F49</f>
        <v>Ambalaj de 0,200-0,500 kg, cu caracteristici organoleptice, corespunzătoare, uscate suficient pînă la nivelul ce permite menținerea calității produsului, lipsite de miros și de gusturi străine, lipsite de defecte care să le facă improprii pentru consum, curate, lipsite de impurități minerale, vizibile pe suprafața produsului sau organoleptic, perceptibile, lipsite de impurități metalice, lipsite de corpuri străine vizibile, care prezintă oarecare pericol pentru viața și sănătatea copiilor, sănătoase, sunt excluse produsele atinse de putregai sau alterații, care să le facă improprii consumului, lipsite de insecte sau acarieni ,, roada anului 2020. Produsul la data livrări să nu fie expirat mai mult 1/3 din termenul de valabilitate. Standart: HG nr.1523 din 29.12.2007 Acte ce denotă calitatea produselor: Acte ce confirma calitatea produsului:-Certificat de inofensivitate; Certificat de calitate; Livrarea: Două ori pe lună, ziua de livrare se va stabili de fiecare IET la semnarea contractului.</v>
      </c>
      <c r="I45" s="71" t="str">
        <f>ТВ!D49</f>
        <v>HG 722 din 18.07.2018, Ordinul 638 din 12.08.2016, HG 1523 din 29.12.2007</v>
      </c>
    </row>
    <row r="46" spans="1:9" ht="153">
      <c r="A46" s="14">
        <v>22</v>
      </c>
      <c r="B46" s="72">
        <f>ТВ!B50</f>
        <v>0</v>
      </c>
      <c r="C46" s="72" t="str">
        <f>ТВ!C50</f>
        <v>Crupe de mei</v>
      </c>
      <c r="D46" s="73"/>
      <c r="E46" s="73" t="s">
        <v>15</v>
      </c>
      <c r="F46" s="73" t="s">
        <v>273</v>
      </c>
      <c r="G46" s="71" t="str">
        <f>ТВ!E50</f>
        <v>Curată, fără impurităţi. Pachet 1 kg, roada anului 2020. Produsul la data livrări să nu fie expirat mai mult 1/3 din termenul de valabilitate. Standard: GOST 572-60 Acte ce denota calitatea produsului: Acte ce confirma calitatea produsului: - Certificat de inofensivitate; Certificat de calitate; Livrarea: Două ori pe lună, ziua de livrare se va stabili de fiecare IET la semnarea contractului.</v>
      </c>
      <c r="H46" s="71" t="str">
        <f>ТВ!F50</f>
        <v>Curată, fără impurităţi. Pachet 1 kg, roada anului 2020. Produsul la data livrări să nu fie expirat mai mult 1/3 din termenul de valabilitate. Standard: GOST 572-60 Acte ce denota calitatea produsului: Acte ce confirma calitatea produsului: - Certificat de inofensivitate; Certificat de calitate; Livrarea: Două ori pe lună, ziua de livrare se va stabili de fiecare IET la semnarea contractului.</v>
      </c>
      <c r="I46" s="71" t="str">
        <f>ТВ!D50</f>
        <v xml:space="preserve">HG 722 din 18.07.2018, Ordinul 638 din 12.08.2016, </v>
      </c>
    </row>
    <row r="47" spans="1:9" ht="178.5">
      <c r="A47" s="14">
        <v>23</v>
      </c>
      <c r="B47" s="72">
        <f>ТВ!B51</f>
        <v>0</v>
      </c>
      <c r="C47" s="72" t="str">
        <f>ТВ!C51</f>
        <v>Fructe uscate</v>
      </c>
      <c r="D47" s="73"/>
      <c r="E47" s="73" t="s">
        <v>15</v>
      </c>
      <c r="F47" s="73" t="s">
        <v>273</v>
      </c>
      <c r="G47" s="71" t="str">
        <f>ТВ!E51</f>
        <v>Ambalaj de 1-5 kg, uscate, fără impurități roada anului 2020. Produsul la data livrări să nu fie expirat mai mult 1/3 din termenul de valabilitate. Standart:HG nr.1523 din 29.12.2007, acte ce denota calitatea produsului: Acte ce confirma calitatea produsului: - Certificat de inofensivitate; Certificat de calitate; Livrarea: Două ori pe lună, ziua de livrare se va stabili de fiecare IET de sector la semnarea contractului.</v>
      </c>
      <c r="H47" s="71" t="str">
        <f>ТВ!F51</f>
        <v>Ambalaj de 1-5 kg, uscate,(mere,pere,prune ) fără impurități roada anului 2020. Produsul la data livrări să nu fie expirat mai mult 1/3 din termenul de valabilitate. Standart:HG nr.1523 din 29.12.2007, acte ce denota calitatea produsului: Acte ce confirma calitatea produsului: - Certificat de inofensivitate; Certificat de calitate; Livrarea: Două ori pe lună, ziua de livrare se va stabili de fiecare IET de sector la semnarea contractului.</v>
      </c>
      <c r="I47" s="71" t="str">
        <f>ТВ!D51</f>
        <v>HG 722 din 18.07.2018, Ordinul 638 din 12.08.2016, HG 1523 din 29.12.2007</v>
      </c>
    </row>
    <row r="48" spans="1:9" ht="165.75">
      <c r="A48" s="14">
        <v>24</v>
      </c>
      <c r="B48" s="72">
        <f>ТВ!B52</f>
        <v>0</v>
      </c>
      <c r="C48" s="72" t="str">
        <f>ТВ!C52</f>
        <v>Fasole in ambalaj</v>
      </c>
      <c r="D48" s="73"/>
      <c r="E48" s="73" t="s">
        <v>15</v>
      </c>
      <c r="F48" s="73" t="s">
        <v>273</v>
      </c>
      <c r="G48" s="71" t="str">
        <f>ТВ!E52</f>
        <v>Albe, curate, fără impurităţi, de mărime medie. Pachet 1 kg, roada anului 2020. Produsul la data livrări să nu fie expirat mai mult 1/3 din termenul de valabilitate. Standard: HG. 205 din 11.03.2009.Acte ce denota calitatea produsului:Acte ce confirma calitatea produsului: - Certificat de inofensivitate; Certificat de calitate; Livrarea: Două ori pe lună, ziua de livrare se va stabili de fiecare IET  la semnarea contractului.</v>
      </c>
      <c r="H48" s="71" t="str">
        <f>ТВ!F52</f>
        <v>Albe, curate, fără impurităţi, de mărime medie. Pachet 1 kg, roada anului 2020. Produsul la data livrări să nu fie expirat mai mult 1/3 din termenul de valabilitate. Standard: HG. 205 din 11.03.2009.Acte ce denota calitatea produsului:Acte ce confirma calitatea produsului: - Certificat de inofensivitate; Certificat de calitate; Livrarea: Două ori pe lună, ziua de livrare se va stabili de fiecare IET  la semnarea contractului.</v>
      </c>
      <c r="I48" s="71" t="str">
        <f>ТВ!D52</f>
        <v>HG 722 din 18.07.2018, Ordinul 638 din 12.08.2016, HG 205 din 11.03.2009</v>
      </c>
    </row>
    <row r="49" spans="1:9" ht="127.5">
      <c r="A49" s="14">
        <v>25</v>
      </c>
      <c r="B49" s="72">
        <f>ТВ!B53</f>
        <v>0</v>
      </c>
      <c r="C49" s="72" t="str">
        <f>ТВ!C53</f>
        <v>Halva in cutii</v>
      </c>
      <c r="D49" s="73"/>
      <c r="E49" s="73" t="s">
        <v>15</v>
      </c>
      <c r="F49" s="73" t="s">
        <v>284</v>
      </c>
      <c r="G49" s="71" t="str">
        <f>ТВ!E53</f>
        <v>Ambatat în borcane cite 0,7 kg, Standart: HG nr.1523 din 29.12.2007 Acte ce denotă calitatea produselor: Acte ce confirma calitatea produsului: - Certificat de inofensivitate; Certificat de calitate; Livrarea: Două ori pe lună, ziua de livrare se va stabili de fiecare IET la semnarea contractului</v>
      </c>
      <c r="H49" s="71" t="str">
        <f>ТВ!F53</f>
        <v>cutie 3-5 kg  Standart: HG nr.1523 din 29.12.2007 Acte ce denotă calitatea produselor: Acte ce confirma calitatea produsului: - Certificat de inofensivitate; Certificat de calitate; Livrarea: Două ori pe lună, ziua de livrare se va stabili de fiecare IET la semnarea contractului</v>
      </c>
      <c r="I49" s="71" t="str">
        <f>ТВ!D53</f>
        <v>HG 722 din 18.07.2018, Ordinul 638 din 12.08.2016, HG 1523 din 29.12.2007</v>
      </c>
    </row>
    <row r="50" spans="1:9" ht="204">
      <c r="A50" s="14">
        <v>26</v>
      </c>
      <c r="B50" s="72">
        <f>ТВ!B54</f>
        <v>0</v>
      </c>
      <c r="C50" s="72" t="str">
        <f>ТВ!C54</f>
        <v>Paste făinoase diferite figuri</v>
      </c>
      <c r="D50" s="73"/>
      <c r="E50" s="73" t="s">
        <v>15</v>
      </c>
      <c r="F50" s="73" t="s">
        <v>272</v>
      </c>
      <c r="G50" s="71" t="str">
        <f>ТВ!E54</f>
        <v>Paste făinoase, grupa A extra, diferite figuri aspect sticlos, uniform cu nuanță crem-gălbuie. La fierbere produsul trebuie să nu fie elstic, să nu-și piardă forma, să nu se lipiască. Ambalat în pachet de 1kg- 5kg. Produsul la data livrări să nu fie expirat mai mult 1/3 din termenul de valabilitate. Standard: HG. nr 775 din 03.07.2007. Acte ce denota calitatea produsului: -Certificat de inofensivitate; Certificat de calitate; Livrarea: Două ori pe lună, ziua de livrare se va stabili de fiecare IET de sector la semnarea contractului.</v>
      </c>
      <c r="H50" s="71" t="str">
        <f>ТВ!F54</f>
        <v>Paste făinoase, grupa A extra, diferite figuri aspect sticlos, uniform cu nuanță crem-gălbuie. La fierbere produsul trebuie să nu fie elstic, să nu-și piardă forma, să nu se lipiască. Ambalat în pachet de 1kg- 5kg. Produsul la data livrări să nu fie expirat mai mult 1/3 din termenul de valabilitate. Standard: HG. nr 775 din 03.07.2007. Acte ce denota calitatea produsului: -Certificat de inofensivitate; Certificat de calitate; Livrarea: Două ori pe lună, ziua de livrare se va stabili de fiecare IET de sector la semnarea contractului.</v>
      </c>
      <c r="I50" s="71" t="str">
        <f>ТВ!D54</f>
        <v>HG 722 din 18.07.2018, Ordinul 638 din 12.08.2016, HG 775 din 03.07.2007</v>
      </c>
    </row>
    <row r="51" spans="1:9" ht="204">
      <c r="A51" s="14">
        <v>27</v>
      </c>
      <c r="B51" s="72">
        <f>ТВ!B55</f>
        <v>0</v>
      </c>
      <c r="C51" s="72" t="str">
        <f>ТВ!C55</f>
        <v>Rosii in suc propriu</v>
      </c>
      <c r="D51" s="73"/>
      <c r="E51" s="73" t="s">
        <v>15</v>
      </c>
      <c r="F51" s="73" t="s">
        <v>285</v>
      </c>
      <c r="G51" s="71" t="str">
        <f>ТВ!E55</f>
        <v>Borcane  de sticlă de  0,700-0.900kg, cu indicarea conținutului de sare și zahăr (care nu va depăși la 100 gr. Produs : zahăr 15 gr., sare 1.5 gr.)- fără conservanți și oțet, roada anului 2020. Produsul la data livrări să nu fie expirat mai mult 1/3 din termenul de valabilitate. Standard: Gost 7231-90 Acte ce denota calitatea produsului: Acte ce confirma calitatea produsului: - Certificat de inofensivitate;Certificat de calitate; Livrarea: Două ori pe lună, ziua de livrare se va stabili de fiecare IET la semnarea contractului.</v>
      </c>
      <c r="H51" s="71" t="str">
        <f>ТВ!F55</f>
        <v>Borcane  de sticlă de  0,700-0.900kg, cu indicarea conținutului de sare și zahăr (care nu va depăși la 100 gr. Produs : zahăr 15 gr., sare 1.5 gr.)- fără conservanți și oțet, roada anului 2020. Produsul la data livrări să nu fie expirat mai mult 1/3 din termenul de valabilitate. Standard: Gost 7231-90 Acte ce denota calitatea produsului: Acte ce confirma calitatea produsului: - Certificat de inofensivitate;Certificat de calitate; Livrarea: Două ori pe lună, ziua de livrare se va stabili de fiecare IET la semnarea contractului.</v>
      </c>
      <c r="I51" s="71" t="str">
        <f>ТВ!D55</f>
        <v>HG 722 din 18.07.2018, Ordinul 638 din 12.08.2016,</v>
      </c>
    </row>
    <row r="52" spans="1:9" ht="395.25">
      <c r="A52" s="14">
        <v>28</v>
      </c>
      <c r="B52" s="72">
        <f>ТВ!B56</f>
        <v>0</v>
      </c>
      <c r="C52" s="72" t="str">
        <f>ТВ!C56</f>
        <v>Susan in ambalaj</v>
      </c>
      <c r="D52" s="73"/>
      <c r="E52" s="73" t="s">
        <v>286</v>
      </c>
      <c r="F52" s="73" t="s">
        <v>278</v>
      </c>
      <c r="G52" s="71" t="str">
        <f>ТВ!E56</f>
        <v>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Ambalaj pachete 100-500 gr. Produsul la data livrări să nu fie expirat mai mult 1/3 din termenul de valabilitate. Standard: HG nr.915 din 07.12.2011, ГОСТ 10853-88. Acte ce denotă calitatea produselor Acte ce confirma calitatea produsului: - Certificat de inofensivitate; Certificat de calitate; Roada anului 2020 Livrarea: Două ori pe lună, ziua de livrare se va stabili de fiecare IET la semnarea contractului.</v>
      </c>
      <c r="H52" s="71" t="str">
        <f>ТВ!F56</f>
        <v>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Ambalaj pachete 200 gr. Produsul la data livrări să nu fie expirat mai mult 1/3 din termenul de valabilitate. Standard: HG nr.915 din 07.12.2011, ГОСТ 10853-88. Acte ce denotă calitatea produselor Acte ce confirma calitatea produsului: - Certificat de inofensivitate; Certificat de calitate; Roada anului 2020 Livrarea: Două ori pe lună, ziua de livrare se va stabili de fiecare IET la semnarea contractului.</v>
      </c>
      <c r="I52" s="71" t="str">
        <f>ТВ!D56</f>
        <v>HG 722 din 18.07.2018, Ordinul 638 din 12.08.2016, HG 915 din 07.12.2011</v>
      </c>
    </row>
    <row r="53" spans="1:9" ht="216.75">
      <c r="A53" s="14">
        <v>29</v>
      </c>
      <c r="B53" s="72">
        <f>ТВ!B57</f>
        <v>0</v>
      </c>
      <c r="C53" s="72" t="str">
        <f>ТВ!C57</f>
        <v>Tomat pasta</v>
      </c>
      <c r="D53" s="73"/>
      <c r="E53" s="73" t="s">
        <v>15</v>
      </c>
      <c r="F53" s="73" t="s">
        <v>287</v>
      </c>
      <c r="G53" s="71" t="str">
        <f>ТВ!E57</f>
        <v>Ambalat în pachete de polietilenă a cite 100 kg, cu indicarea conținutului de sare și zahăr (care nu va depăși la 100 gr. Produs : zahăr 15 gr., sare 1.5 gr.)- fără conservanți și oțet, roada anului 2020. Produsul la data livrări să nu fie expirat mai mult 1/3 din termenul de valabilitate.Standard: Gost 7231-90 Acte ce denota calitatea produsului: Acte ce confirma calitatea produsului: - Certificat de inofensivitate; Certificat de calitate; Livrarea: Două ori pe lună, ziua de livrare se va stabili de fiecare DETS de sector la semnarea contractului.</v>
      </c>
      <c r="H53" s="71" t="str">
        <f>ТВ!F57</f>
        <v>Ambalat în borcan 0,720 kg, cu indicarea conținutului de sare și zahăr (care nu va depăși la 100 gr. Produs : zahăr 15 gr., sare 1.5 gr.)- fără conservanți și oțet, roada anului 2020. Produsul la data livrări să nu fie expirat mai mult 1/3 din termenul de valabilitate.Standard: Gost 7231-90 Acte ce denota calitatea produsului: Acte ce confirma calitatea produsului: - Certificat de inofensivitate; Certificat de calitate; Livrarea: Două ori pe lună, ziua de livrare se va stabili de fiecare DETS de sector la semnarea contractului.</v>
      </c>
      <c r="I53" s="71" t="str">
        <f>ТВ!D57</f>
        <v xml:space="preserve">HG 722 din 18.07.2018, Ordinul 638 din 12.08.2016, </v>
      </c>
    </row>
    <row r="54" spans="1:9" ht="280.5">
      <c r="A54" s="14">
        <v>30</v>
      </c>
      <c r="B54" s="72">
        <f>ТВ!B58</f>
        <v>0</v>
      </c>
      <c r="C54" s="72" t="str">
        <f>ТВ!C58</f>
        <v>Frunza de dafin</v>
      </c>
      <c r="D54" s="73"/>
      <c r="E54" s="73" t="s">
        <v>288</v>
      </c>
      <c r="F54" s="73" t="s">
        <v>289</v>
      </c>
      <c r="G54" s="71" t="str">
        <f>ТВ!E58</f>
        <v>Uscate suficient pînă la nivelul ce permite menţinerea calităţii produsului, lipsite de impurităţi metalice, lipsite de corpuri străine vizibile care prezintă oarecare pericol pentru viaţa şi sănătatea copiilor, sînt excluse produsele atinse de putregai sau alteraţii care să le facă improprii consumului, lipsite de insecte sau acarieni. Ambalaj 100-200 gr. Produsul la data livrări să nu fie expirat mai mult 1/3 din termenul de valabilitate. Standard: GOST. 17594-81 Acte ce denotă calitatea produselor:  Acte ce confirma calitatea produsului: - Certificat de inofensivitate; Certificat de calitate; Livrarea: Două ori pe lună, ziua de livrare se va stabili de fiecare IET la semnarea contractului.</v>
      </c>
      <c r="H54" s="71" t="str">
        <f>ТВ!F58</f>
        <v>Uscate suficient pînă la nivelul ce permite menţinerea calităţii produsului, lipsite de impurităţi metalice, lipsite de corpuri străine vizibile care prezintă oarecare pericol pentru viaţa şi sănătatea copiilor, sînt excluse produsele atinse de putregai sau alteraţii care să le facă improprii consumului, lipsite de insecte sau acarieni. Ambalaj 20 gr. Produsul la data livrări să nu fie expirat mai mult 1/3 din termenul de valabilitate. Standard: GOST. 17594-81 Acte ce denotă calitatea produselor:  Acte ce confirma calitatea produsului: - Certificat de inofensivitate; Certificat de calitate; Livrarea: Două ori pe lună, ziua de livrare se va stabili de fiecare IET la semnarea contractului.</v>
      </c>
      <c r="I54" s="71" t="str">
        <f>ТВ!D58</f>
        <v xml:space="preserve">HG 722 din 18.07.2018, Ordinul 638 din 12.08.2016, </v>
      </c>
    </row>
    <row r="55" spans="1:9" ht="51">
      <c r="A55" s="14">
        <v>31</v>
      </c>
      <c r="B55" s="72">
        <f>ТВ!B59</f>
        <v>0</v>
      </c>
      <c r="C55" s="72" t="str">
        <f>ТВ!C59</f>
        <v>Piper negru macinat</v>
      </c>
      <c r="D55" s="73"/>
      <c r="E55" s="73" t="s">
        <v>288</v>
      </c>
      <c r="F55" s="73" t="s">
        <v>289</v>
      </c>
      <c r="G55" s="71" t="str">
        <f>ТВ!E59</f>
        <v>CALITATE SUPERIOARA Livrare 1/1 saptămînă</v>
      </c>
      <c r="H55" s="71" t="str">
        <f>ТВ!F59</f>
        <v>CALITATE SUPERIOARA Livrare 1/1 saptămînă</v>
      </c>
      <c r="I55" s="71" t="str">
        <f>ТВ!D59</f>
        <v>HG 722 din 18.07.2018, Ordinul 638 din 12.08.2016,</v>
      </c>
    </row>
    <row r="56" spans="1:9" ht="395.25">
      <c r="A56" s="14">
        <v>32</v>
      </c>
      <c r="B56" s="72">
        <f>ТВ!B60</f>
        <v>0</v>
      </c>
      <c r="C56" s="72" t="str">
        <f>ТВ!C60</f>
        <v>Miez de nuca</v>
      </c>
      <c r="D56" s="73"/>
      <c r="E56" s="73" t="s">
        <v>15</v>
      </c>
      <c r="F56" s="73" t="s">
        <v>290</v>
      </c>
      <c r="G56" s="71" t="str">
        <f>ТВ!E60</f>
        <v>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bucăți întregi. Ambalaj pachete 0,500-1 kg. Produsul la data livrări să nu fie expirat mai mult 1/3 din termenul de valabilitate. Standard: HG nr.174 din 02.03.2009. Acte ce denotă calitatea produselor:  Acte ce confirma calitatea produsului: - Certificat de inofensivitate; Certificat de calitate; Roada anului 2020Livrarea: Două ori pe lună, ziua de livrare se va stabili de fiecare IET la semnarea contractului.</v>
      </c>
      <c r="H56" s="71" t="str">
        <f>ТВ!F60</f>
        <v>Cu caracteristici organoleptice corespunzătoare, uscate suficient pînă la nivelul ce permite menţinerea calităţii produsului, lipsite de miros şi sau de gust străine,lipsite de defecte care să le facă improprii pentru consum, curate, lipsite de impurităţi minerale vizibile pe suprafaţa produsului sau organoleptic perceptibile, lipsite de impurităţi metalice, lipsite de corpuri străine vizibile care prezintă oarecare pericol pentru viaţa şi sănătatea copiilor, sînt excluse produsele atinse de putregai sau alteraţii care să le facă improprii consumului, lipsite de insecte sau acarieni, bucăți întregi. Ambalaj pachete 0,500-1 kg. Produsul la data livrări să nu fie expirat mai mult 1/3 din termenul de valabilitate. Standard: HG nr.174 din 02.03.2009. Acte ce denotă calitatea produselor:  Acte ce confirma calitatea produsului: - Certificat de inofensivitate; Certificat de calitate; Roada anului 2020Livrarea: Două ori pe lună, ziua de livrare se va stabili de fiecare IET la semnarea contractului.</v>
      </c>
      <c r="I56" s="71" t="str">
        <f>ТВ!D60</f>
        <v>HG 722 din 18.07.2018, Ordinul 638 din 12.08.2016, HG 174 din 02.03.2009</v>
      </c>
    </row>
    <row r="57" spans="1:9" ht="63.75">
      <c r="A57" s="14">
        <v>33</v>
      </c>
      <c r="B57" s="72">
        <f>ТВ!B61</f>
        <v>0</v>
      </c>
      <c r="C57" s="72" t="str">
        <f>ТВ!C61</f>
        <v>otet</v>
      </c>
      <c r="D57" s="73"/>
      <c r="E57" s="73" t="s">
        <v>15</v>
      </c>
      <c r="F57" s="73" t="s">
        <v>291</v>
      </c>
      <c r="G57" s="71" t="str">
        <f>ТВ!E61</f>
        <v>Calitate superioara de 6% ambalat in sticle a cite 1 l Livrarea: Două ori pe lună, ziua de livrare se va stabili de fiecare IET la semnarea contractului.</v>
      </c>
      <c r="H57" s="71" t="str">
        <f>ТВ!F61</f>
        <v>Calitate superioara de 6% ambalat in sticle a cite 1 l Livrarea: Două ori pe lună, ziua de livrare se va stabili de fiecare IET la semnarea contractului.</v>
      </c>
      <c r="I57" s="71" t="str">
        <f>ТВ!D61</f>
        <v xml:space="preserve">HG 722 din 18.07.2018, Ordinul 638 din 12.08.2016, </v>
      </c>
    </row>
    <row r="58" spans="1:9" ht="63.75">
      <c r="A58" s="14">
        <v>34</v>
      </c>
      <c r="B58" s="72">
        <f>ТВ!B62</f>
        <v>0</v>
      </c>
      <c r="C58" s="72" t="str">
        <f>ТВ!C62</f>
        <v>Soda alimentara</v>
      </c>
      <c r="D58" s="73"/>
      <c r="E58" s="73" t="s">
        <v>15</v>
      </c>
      <c r="F58" s="73" t="s">
        <v>292</v>
      </c>
      <c r="G58" s="71" t="str">
        <f>ТВ!E62</f>
        <v>Calitate superioara, ambalat în pachet a cite 1 kg, Livrarea: Două ori pe lună, ziua de livrare se va stabili de fiecare IET la semnarea contractului.</v>
      </c>
      <c r="H58" s="71" t="str">
        <f>ТВ!F62</f>
        <v>Calitate superioara, ambalat în pachet a cite 0,5kg, Livrarea: Două ori pe lună, ziua de livrare se va stabili de fiecare IET la semnarea contractului.</v>
      </c>
      <c r="I58" s="71" t="str">
        <f>ТВ!D62</f>
        <v>HG 722 din 18.07.2018, Ordinul 638 din 12.08.2016,</v>
      </c>
    </row>
    <row r="59" spans="1:9" ht="165.75">
      <c r="A59" s="14">
        <v>35</v>
      </c>
      <c r="B59" s="72">
        <f>ТВ!B63</f>
        <v>0</v>
      </c>
      <c r="C59" s="72" t="str">
        <f>ТВ!C63</f>
        <v>Legume conservate, rosii fara otet</v>
      </c>
      <c r="D59" s="73"/>
      <c r="E59" s="73" t="s">
        <v>15</v>
      </c>
      <c r="F59" s="73" t="s">
        <v>293</v>
      </c>
      <c r="G59" s="71" t="str">
        <f>ТВ!E63</f>
        <v>Roșii conservate, calitate superioară, roada anului 2020, fără adaos de oţet, în ambalaj vaccum  din polietilenă de 0,5-1,0 kg. Produsul la data livrări să nu fie expirat mai mult 1/3 din termenul de valabilitate. Standart de referință: SM 52 2001. Acte ce determină calitatea produselor: Acte ce confirma calitatea produsului: - Certificat de inofensivitate; Certificat de calitate; Livraea: O data în săptămână în ziua de luni</v>
      </c>
      <c r="H59" s="71" t="str">
        <f>ТВ!F63</f>
        <v>Roșii conservate, calitate superioară, roada anului 2020, fără adaos de oţet, în ambalaj vaccum  din polietilenă de 0,5-1,0 kg. Produsul la data livrări să nu fie expirat mai mult 1/3 din termenul de valabilitate. Standart de referință: SM 52 2001. Acte ce determină calitatea produselor: Acte ce confirma calitatea produsului: - Certificat de inofensivitate; Certificat de calitate; Livraea: O data în săptămână în ziua de luni</v>
      </c>
      <c r="I59" s="71" t="str">
        <f>ТВ!D63</f>
        <v>HG 722 din 18.07.2018, Ordinul 638 din 12.08.2016, HG 1523 din 29.12.2007</v>
      </c>
    </row>
    <row r="60" spans="1:9" ht="165.75">
      <c r="A60" s="14">
        <v>36</v>
      </c>
      <c r="B60" s="72">
        <f>ТВ!B64</f>
        <v>0</v>
      </c>
      <c r="C60" s="72" t="str">
        <f>ТВ!C64</f>
        <v>Castraveti fara otet</v>
      </c>
      <c r="D60" s="73"/>
      <c r="E60" s="73" t="s">
        <v>15</v>
      </c>
      <c r="F60" s="73" t="s">
        <v>293</v>
      </c>
      <c r="G60" s="71" t="str">
        <f>ТВ!E64</f>
        <v>Castraveţi muraţi, calitate superioară, roada anului 2020, fără adaos de oţet, în ambalaj vaccum  din polietilenă de 0,5-1,0 kg. Produsul la data livrări să nu fie expirat mai mult 1/3 din termenul de valabilitate. Standart de referință: SM 52 2001. Acte ce determină calitatea produselor: Acte ce confirma calitatea produsului: - Certificat de inofensivitate; Certificat de calitate;Livraea: O data în săptămână în ziua de luni</v>
      </c>
      <c r="H60" s="71" t="str">
        <f>ТВ!F64</f>
        <v>Castraveţi muraţi, calitate superioară, roada anului 2020, fără adaos de oţet, în ambalaj vaccum  din polietilenă de 0,5-1,0 kg. Produsul la data livrări să nu fie expirat mai mult 1/3 din termenul de valabilitate. Standart de referință: SM 52 2001. Acte ce determină calitatea produselor: Acte ce confirma calitatea produsului: - Certificat de inofensivitate; Certificat de calitate;Livraea: O data în săptămână în ziua de luni</v>
      </c>
      <c r="I60" s="71" t="str">
        <f>ТВ!D64</f>
        <v>HG 722 din 18.07.2018, Ordinul 638 din 12.08.2016, HG 1523 din 29.12.2007</v>
      </c>
    </row>
    <row r="61" spans="1:9" ht="191.25">
      <c r="A61" s="14">
        <v>37</v>
      </c>
      <c r="B61" s="72">
        <f>ТВ!B65</f>
        <v>0</v>
      </c>
      <c r="C61" s="72" t="str">
        <f>ТВ!C65</f>
        <v>Suc de rosii</v>
      </c>
      <c r="D61" s="73"/>
      <c r="E61" s="73" t="s">
        <v>15</v>
      </c>
      <c r="F61" s="73" t="s">
        <v>294</v>
      </c>
      <c r="G61" s="71" t="str">
        <f>ТВ!E65</f>
        <v>Suc natural 100%, fără zahăr, fără conținut de îndulcitori artificiali. Ambalat sticlă/tetrapac 1 litru, roada anuilui 2020. Produsul la data livrări să nu fie expirat mai mult 1/3 din termenul de valabilitate. Standard: HG. nr .227 din 06.12.2002. Acte ce denota calitatea produsului:  - Acte ce confirma calitatea produsului: - Certificat de inofensivitate; Certificat de calitate; Livrarea: Două ori pe lună, ziua de livrare se va stabili de fiecare IET la semnarea contractului.</v>
      </c>
      <c r="H61" s="71" t="str">
        <f>ТВ!F65</f>
        <v>Suc natural 100%, fără zahăr, fără conținut de îndulcitori artificiali. Ambalat sticlă/tetrapac 1 litru, roada anuilui 2020. Produsul la data livrări să nu fie expirat mai mult 1/3 din termenul de valabilitate. Standard: HG. nr .227 din 06.12.2002. Acte ce denota calitatea produsului:  - Acte ce confirma calitatea produsului: - Certificat de inofensivitate; Certificat de calitate; Livrarea: Două ori pe lună, ziua de livrare se va stabili de fiecare IET la semnarea contractului.</v>
      </c>
      <c r="I61" s="71" t="str">
        <f>ТВ!D65</f>
        <v>HG 722 din 18.07.2018, Ordinul 638 din 12.08.2016, HG 227 din 06.12.2002</v>
      </c>
    </row>
    <row r="62" spans="1:9" ht="178.5">
      <c r="A62" s="14">
        <v>38</v>
      </c>
      <c r="B62" s="72">
        <f>ТВ!B66</f>
        <v>0</v>
      </c>
      <c r="C62" s="72" t="str">
        <f>ТВ!C66</f>
        <v>Ceai negru</v>
      </c>
      <c r="D62" s="73"/>
      <c r="E62" s="73" t="s">
        <v>15</v>
      </c>
      <c r="F62" s="73" t="s">
        <v>289</v>
      </c>
      <c r="G62" s="71" t="str">
        <f>ТВ!E66</f>
        <v>Ceai negru în ambalaj  de 100-200gr. Calitate superioară. Produsul la data livrări să nu fie expirat mai mult 1/3 din termenul de valabilitate.Standard: HG nr. 206 din 11.03.2009. Acte ce denota calitatea produsului: Acte ce confirma calitatea produsului: - Certificat de inofensivitate;Certificat de calitate; Livrarea: Două ori pe lună, ziua de livrare se va stabili de fiecare IET LA SEMNAREA CONTRACTULUI</v>
      </c>
      <c r="H62" s="71" t="str">
        <f>ТВ!F66</f>
        <v>Ceai negru în ambalaj  de 100gr. Calitate superioară. Produsul la data livrări să nu fie expirat mai mult 1/3 din termenul de valabilitate.Standard: HG nr. 206 din 11.03.2009. Acte ce denota calitatea produsului: Acte ce confirma calitatea produsului: - Certificat de inofensivitate;Certificat de calitate; Livrarea: Două ori pe lună, ziua de livrare se va stabili de fiecare IET LA SEMNAREA CONTRACTULUI</v>
      </c>
      <c r="I62" s="71" t="str">
        <f>ТВ!D66</f>
        <v>HG 722 din 18.07.2018, Ordinul 638 din 12.08.2016, HG 206 din 11.03.2009</v>
      </c>
    </row>
    <row r="63" spans="1:9" ht="191.25">
      <c r="A63" s="14">
        <v>39</v>
      </c>
      <c r="B63" s="72">
        <f>ТВ!B67</f>
        <v>0</v>
      </c>
      <c r="C63" s="72" t="str">
        <f>ТВ!C67</f>
        <v>Ceai verde</v>
      </c>
      <c r="D63" s="73"/>
      <c r="E63" s="73" t="s">
        <v>15</v>
      </c>
      <c r="F63" s="73" t="s">
        <v>295</v>
      </c>
      <c r="G63" s="71" t="str">
        <f>ТВ!E67</f>
        <v>Ceai verde în ambalaj  de 100-200gr. Calitate superioară. Produsul la data livrări să nu fie expirat mai mult 1/3 din termenul de valabilitate.Standard: HG nr. 206 din 11.03.2009. Acte ce denota calitatea produsului: Acte ce confirma calitatea produsului: - Certificat de inofensivitate; Certificat de calitate; Livrarea: Două ori pe lună, ziua de livrare se va stabili de fiecare IET LA SEMNAREA CONTRACTULUI</v>
      </c>
      <c r="H63" s="71" t="str">
        <f>ТВ!F67</f>
        <v>Ceai Tess verde infuzie cu lime 100g
Ceai verde în ambalaj  de 100-200gr. Calitate superioară. Produsul la data livrări să nu fie expirat mai mult 1/3 din termenul de valabilitate.Standard: HG nr. 206 din 11.03.2009. Acte ce denota calitatea produsului: Acte ce confirma calitatea produsului: - Certificat de inofensivitate; Certificat de calitate; Livrarea: Două ori pe lună, ziua de livrare se va stabili de fiecare IET LA SEMNAREA CONTRACTULUI</v>
      </c>
      <c r="I63" s="71" t="str">
        <f>ТВ!D67</f>
        <v>HG 722 din 18.07.2018, Ordinul 638 din 12.08.2016, HG 206 din 11.03.2009</v>
      </c>
    </row>
    <row r="64" spans="1:9" ht="153">
      <c r="A64" s="14">
        <v>40</v>
      </c>
      <c r="B64" s="72">
        <f>ТВ!B68</f>
        <v>0</v>
      </c>
      <c r="C64" s="72" t="str">
        <f>ТВ!C68</f>
        <v>Sare iodata</v>
      </c>
      <c r="D64" s="73"/>
      <c r="E64" s="73" t="s">
        <v>15</v>
      </c>
      <c r="F64" s="73" t="s">
        <v>296</v>
      </c>
      <c r="G64" s="71" t="str">
        <f>ТВ!E68</f>
        <v>Sare iodată, Pachete de polietilenă  de 1 kg. Produsul la data livrări să nu fie expirat mai mult 1/3 din termenul de valabilitate. Standard: HG nr.539 din 15.05.2007; Acte ce denota calitatea produsului:  Certificat sanitar, certificate de inofensivitate; raport de încercări;Livrarea: Două ori pe lună, ziua de livrare se va stabili de fiecare IET la semnarea contractului.</v>
      </c>
      <c r="H64" s="71" t="str">
        <f>ТВ!F68</f>
        <v>Sare iodată, Pachete de polietilenă  de 1 kg. Produsul la data livrări să nu fie expirat mai mult 1/3 din termenul de valabilitate. Standard: HG nr.539 din 15.05.2007; Acte ce denota calitatea produsului:  Certificat sanitar, certificate de inofensivitate; raport de încercări;Livrarea: Două ori pe lună, ziua de livrare se va stabili de fiecare IET la semnarea contractului.</v>
      </c>
      <c r="I64" s="71" t="str">
        <f>ТВ!D68</f>
        <v>HG 722 din 18.07.2018, Ordinul 638 din 12.08.2016, HG 206 din 11.03.2009</v>
      </c>
    </row>
    <row r="65" spans="1:9" ht="12" customHeight="1">
      <c r="A65" s="14"/>
      <c r="B65" s="72"/>
      <c r="C65" s="72"/>
      <c r="D65" s="73"/>
      <c r="E65" s="73"/>
      <c r="F65" s="73"/>
      <c r="G65" s="71"/>
      <c r="H65" s="71"/>
      <c r="I65" s="71"/>
    </row>
    <row r="66" spans="1:9" ht="12.75" customHeight="1" hidden="1">
      <c r="A66" s="14"/>
      <c r="B66" s="72"/>
      <c r="C66" s="89" t="str">
        <f>ТВ!C70</f>
        <v>Lot 5</v>
      </c>
      <c r="D66" s="73"/>
      <c r="E66" s="73"/>
      <c r="F66" s="73"/>
      <c r="G66" s="71"/>
      <c r="H66" s="71"/>
      <c r="I66" s="71"/>
    </row>
    <row r="67" spans="1:9" ht="12.75" customHeight="1" hidden="1">
      <c r="A67" s="14">
        <v>1</v>
      </c>
      <c r="B67" s="72">
        <f>ТВ!B71</f>
        <v>0</v>
      </c>
      <c r="C67" s="72" t="str">
        <f>ТВ!C71</f>
        <v>oua</v>
      </c>
      <c r="D67" s="73"/>
      <c r="E67" s="73" t="s">
        <v>15</v>
      </c>
      <c r="F67" s="73" t="s">
        <v>297</v>
      </c>
      <c r="G67" s="71" t="str">
        <f>ТВ!E71</f>
        <v>Ouă de găină cu coajă întreagă, dură, nefisurată, fără pete sau pori vizibili , categoria A, cu greutatea nu mai puțin de 55-60 gr. În cutii speciale pentru produsul respective.Se livrează cu transport care necesită regim termic special. Standard: HG nr. 1208 din 27.10.2008  Acte ce denota calitatea produsului: - Pașaportul calității (eliberat de întreprinderea furnizor); -    Certificat sanitar veterinar; certificate de conformitate/ declarație de conformitate;Livrarea: O dată în săptămână, ziua livrări se va stabili de fiecare IET după semnarea contractului</v>
      </c>
      <c r="H67" s="71" t="str">
        <f>ТВ!F71</f>
        <v xml:space="preserve">Ouă de găină cu coajă întreagă, dură, nefisurată, fără pete sau pori vizibili , categoria A, cu greutatea nu mai puțin de 55-60 gr. În cutii speciale pentru produsul respective.Se livrează cu transport care necesită regim termic special. Standard: HG nr. 1208 din 27.10.2008  Acte ce denota calitatea produsului: - Pașaportul calității (eliberat de întreprinderea furnizor); -    Certificat sanitar veterinar; certificate de conformitate/ declarație de conformitate;Livrarea: O dată în săptămână, ziua livrări se va stabili de fiecare IET după semnarea contractuluiTermin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67" s="71" t="str">
        <f>ТВ!D71</f>
        <v>HG 722 din 18.07.2018, Ordinul 638 din 12.08.2016, HG 1208 din 27.10.2008</v>
      </c>
    </row>
    <row r="68" spans="1:9" ht="12.75" customHeight="1" hidden="1">
      <c r="A68" s="14"/>
      <c r="B68" s="72"/>
      <c r="C68" s="72"/>
      <c r="D68" s="73"/>
      <c r="E68" s="73"/>
      <c r="F68" s="73"/>
      <c r="G68" s="71"/>
      <c r="H68" s="71"/>
      <c r="I68" s="71"/>
    </row>
    <row r="69" spans="1:9" ht="12.75" customHeight="1" hidden="1">
      <c r="A69" s="14"/>
      <c r="B69" s="72"/>
      <c r="C69" s="89" t="str">
        <f>ТВ!C73</f>
        <v>Lot 6</v>
      </c>
      <c r="D69" s="73"/>
      <c r="E69" s="73"/>
      <c r="F69" s="73"/>
      <c r="G69" s="71"/>
      <c r="H69" s="71"/>
      <c r="I69" s="71"/>
    </row>
    <row r="70" spans="1:9" ht="12.75" customHeight="1" hidden="1">
      <c r="A70" s="14">
        <v>1</v>
      </c>
      <c r="B70" s="72">
        <f>ТВ!B74</f>
        <v>0</v>
      </c>
      <c r="C70" s="72" t="str">
        <f>ТВ!C74</f>
        <v xml:space="preserve"> Fileu de peste</v>
      </c>
      <c r="D70" s="73"/>
      <c r="E70" s="73" t="s">
        <v>15</v>
      </c>
      <c r="F70" s="73"/>
      <c r="G70" s="71" t="str">
        <f>ТВ!E74</f>
        <v>Fileu de pește ,,merluccius hubbsi” , neglazurat (fără gheață) fără piele, greutatea 120-200 gr/bucata. Se livrează cu transport care necesită regim termic special. Abalat a cite 2-5 kg în politilenă și cutii de carton; Standart de referință:HG 435 din 28.05.2010, ГОСТ 3948-90; ГОСТ 3848-2016; La preambalarea produsului se va ține cont de prevederile stipulate în  Legea nr.296/2017 și Legea nr.279/2017, art.8; Legea nr.306/2018; Acte ce denotă calitatea produsului: certificat sanitar-veterinar, certificat de conformitate/ declarație de conformitate; certificate de calitate;Certificat ISO;Livrarea:O data în săptămână în ziua de luni, pînă la ora 14:00</v>
      </c>
      <c r="H70" s="71" t="str">
        <f>ТВ!F74</f>
        <v xml:space="preserve">Termin de livrare: 1/saptamanal. 
Secţiei alimentară, trimise la adresa electronică: baguette.srl@mail.ru sau la numarul de telefon: 022 407-100, 022 407-101. 
Intreberi cu licitatia: 068100302,
Contracte si comenzi: 068100203
Termen de primirea comenzilor: luni, marti, mercuri 8:00-15:00,  joi 8:00-10:00 pentru livrarea in urmatoarea saptamina </v>
      </c>
      <c r="I70" s="71" t="str">
        <f>ТВ!D74</f>
        <v>HG 722 din 18.07.2018, Ordinul 638 din 12.08.2016, HG 435 din 28.05.2010, Legea 296/2017 și Legea nr 279/2017, art.8 din Legea nr.306/2018</v>
      </c>
    </row>
    <row r="71" spans="1:9" ht="12.75" customHeight="1" hidden="1">
      <c r="A71" s="14"/>
      <c r="B71" s="72"/>
      <c r="C71" s="72"/>
      <c r="D71" s="73"/>
      <c r="E71" s="73"/>
      <c r="F71" s="73"/>
      <c r="G71" s="71"/>
      <c r="H71" s="71"/>
      <c r="I71" s="71"/>
    </row>
    <row r="72" spans="1:9" ht="30">
      <c r="A72" s="14"/>
      <c r="B72" s="72"/>
      <c r="C72" s="89" t="str">
        <f>ТВ!C76</f>
        <v>Lot 7 Fructe/legume, produse sezoniere</v>
      </c>
      <c r="D72" s="73"/>
      <c r="E72" s="73"/>
      <c r="F72" s="73"/>
      <c r="G72" s="71"/>
      <c r="H72" s="71"/>
      <c r="I72" s="71"/>
    </row>
    <row r="73" spans="1:9" ht="165.75">
      <c r="A73" s="14">
        <v>1</v>
      </c>
      <c r="B73" s="72">
        <f>ТВ!B77</f>
        <v>0</v>
      </c>
      <c r="C73" s="72" t="str">
        <f>ТВ!C77</f>
        <v>cartofi</v>
      </c>
      <c r="D73" s="73"/>
      <c r="E73" s="73" t="s">
        <v>15</v>
      </c>
      <c r="F73" s="73" t="s">
        <v>298</v>
      </c>
      <c r="G73" s="71" t="str">
        <f>ТВ!E77</f>
        <v xml:space="preserve">Calitate superioară, diamentru nu mai mic de 8 cm, ambalat in saci acite 10 kg,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 </v>
      </c>
      <c r="H73" s="71" t="str">
        <f>ТВ!F77</f>
        <v xml:space="preserve">Calitate superioară, diamentru nu mai mic de 8 cm, ambalat in saci acite 10 kg,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 </v>
      </c>
      <c r="I73" s="71" t="str">
        <f>ТВ!D77</f>
        <v>HG 722 din 18.07.2018, Ordinul 638 din 12.08.2016,</v>
      </c>
    </row>
    <row r="74" spans="1:9" ht="165.75">
      <c r="A74" s="14">
        <v>2</v>
      </c>
      <c r="B74" s="72">
        <f>ТВ!B78</f>
        <v>0</v>
      </c>
      <c r="C74" s="72" t="str">
        <f>ТВ!C78</f>
        <v>varza</v>
      </c>
      <c r="D74" s="73"/>
      <c r="E74" s="73" t="s">
        <v>15</v>
      </c>
      <c r="F74" s="73" t="s">
        <v>299</v>
      </c>
      <c r="G74" s="71" t="str">
        <f>ТВ!E78</f>
        <v>Calitate superioară, proaspătă, căpățina nu mai mică de 2 kg, ambalat in saci acite 10 kg, fără corpuri străine, fără mirosuri străine, să nu prezinte semen de alterare. Acte ce denotă calitatea produsului: certificatul de inofensivitate, certificat sanitar-veterinar, certificat de conformitate/ declarație de conformitate; certificate de calitate; HG nr.173 din 18.07.2007, ordinul 638 din 12.08.2016, Livrarea in fiecare zi de luni pina la ora 17:00.</v>
      </c>
      <c r="H74" s="71" t="str">
        <f>ТВ!F78</f>
        <v>Calitate superioară, proaspătă, căpățina nu mai mică de 2 kg, ambalat in saci acite 10 kg, fără corpuri străine, fără mirosuri străine, să nu prezinte semen de alterare. Acte ce denotă calitatea produsului: certificatul de inofensivitate, certificat sanitar-veterinar, certificat de conformitate/ declarație de conformitate; certificate de calitate; HG nr.173 din 18.07.2007, ordinul 638 din 12.08.2016, Livrarea in fiecare zi de luni pina la ora 17:00.</v>
      </c>
      <c r="I74" s="71" t="str">
        <f>ТВ!D78</f>
        <v>HG 722 din 18.07.2018, Ordinul 638 din 12.08.2016,</v>
      </c>
    </row>
    <row r="75" spans="1:9" ht="153">
      <c r="A75" s="14">
        <v>3</v>
      </c>
      <c r="B75" s="72">
        <f>ТВ!B79</f>
        <v>0</v>
      </c>
      <c r="C75" s="72" t="str">
        <f>ТВ!C79</f>
        <v>ceapa</v>
      </c>
      <c r="D75" s="73"/>
      <c r="E75" s="73" t="s">
        <v>15</v>
      </c>
      <c r="F75" s="73" t="s">
        <v>300</v>
      </c>
      <c r="G75" s="71" t="str">
        <f>ТВ!E79</f>
        <v>Calitate superioară, proaspătă, uscată fără colete, fără corpuri străine, fără mirosuri străine, să nu prezinte semen de alterare. Acte ce denotă calitatea produsului: certificatul de inofensivitate, certificat sanitar-veterinar, certificat de conformitate/declarație de conformitate; certificate de calitate;HG nr.173 din 18.07.2007, ordinul 638 din 12.08.2016, Livrarea in fiecare zi de luni pina la ora 17:00</v>
      </c>
      <c r="H75" s="71" t="str">
        <f>ТВ!F79</f>
        <v>Calitate superioară, proaspătă, uscată fără colete, fără corpuri străine, fără mirosuri străine, să nu prezinte semen de alterare. Acte ce denotă calitatea produsului: certificatul de inofensivitate, certificat sanitar-veterinar, certificat de conformitate/declarație de conformitate; certificate de calitate;HG nr.173 din 18.07.2007, ordinul 638 din 12.08.2016, Livrarea in fiecare zi de luni pina la ora 17:00</v>
      </c>
      <c r="I75" s="71" t="str">
        <f>ТВ!D79</f>
        <v>HG 722 din 18.07.2018, Ordinul 638 din 12.08.2016,</v>
      </c>
    </row>
    <row r="76" spans="1:9" ht="153">
      <c r="A76" s="14">
        <v>4</v>
      </c>
      <c r="B76" s="72">
        <f>ТВ!B80</f>
        <v>0</v>
      </c>
      <c r="C76" s="72" t="str">
        <f>ТВ!C80</f>
        <v>morcov</v>
      </c>
      <c r="D76" s="73"/>
      <c r="E76" s="73" t="s">
        <v>15</v>
      </c>
      <c r="F76" s="73" t="s">
        <v>298</v>
      </c>
      <c r="G76" s="71" t="str">
        <f>ТВ!E80</f>
        <v>Calitate superioară, proaspăt,cu diametru nu mai mic de 4-5 cm ,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76" s="71" t="str">
        <f>ТВ!F80</f>
        <v>Calitate superioară, proaspăt,cu diametru nu mai mic de 4-5 cm ,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76" s="71" t="str">
        <f>ТВ!D80</f>
        <v>HG 722 din 18.07.2018, Ordinul 638 din 12.08.2016,</v>
      </c>
    </row>
    <row r="77" spans="1:9" ht="153">
      <c r="A77" s="14">
        <v>5</v>
      </c>
      <c r="B77" s="72">
        <f>ТВ!B81</f>
        <v>0</v>
      </c>
      <c r="C77" s="72" t="str">
        <f>ТВ!C81</f>
        <v>Bostanei proaspeti</v>
      </c>
      <c r="D77" s="73"/>
      <c r="E77" s="73" t="s">
        <v>282</v>
      </c>
      <c r="F77" s="73" t="s">
        <v>301</v>
      </c>
      <c r="G77" s="71" t="str">
        <f>ТВ!E81</f>
        <v>Calitate superioară, proaspeți, fără corpuri străine,cu diametrul nu mai mic de 20 cm,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77" s="71" t="str">
        <f>ТВ!F81</f>
        <v>Calitate superioară, proaspeți, fără corpuri străine,cu diametrul nu mai mic de 20 cm,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77" s="71" t="str">
        <f>ТВ!D81</f>
        <v>HG 722 din 18.07.2018, Ordinul 638 din 12.08.2016,</v>
      </c>
    </row>
    <row r="78" spans="1:9" ht="140.25">
      <c r="A78" s="14">
        <v>6</v>
      </c>
      <c r="B78" s="72">
        <f>ТВ!B82</f>
        <v>0</v>
      </c>
      <c r="C78" s="72" t="str">
        <f>ТВ!C82</f>
        <v>conopida</v>
      </c>
      <c r="D78" s="73"/>
      <c r="E78" s="73" t="s">
        <v>302</v>
      </c>
      <c r="F78" s="73" t="s">
        <v>303</v>
      </c>
      <c r="G78" s="71" t="str">
        <f>ТВ!E82</f>
        <v>Calitate superioară, proaspătă,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78" s="71" t="str">
        <f>ТВ!F82</f>
        <v>Calitate superioară, proaspătă,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78" s="71" t="str">
        <f>ТВ!D82</f>
        <v>HG 722 din 18.07.2018, Ordinul 638 din 12.08.2016,</v>
      </c>
    </row>
    <row r="79" spans="1:9" ht="140.25">
      <c r="A79" s="14">
        <v>7</v>
      </c>
      <c r="B79" s="72">
        <f>ТВ!B83</f>
        <v>0</v>
      </c>
      <c r="C79" s="72" t="str">
        <f>ТВ!C83</f>
        <v>Patrunjel verde</v>
      </c>
      <c r="D79" s="73"/>
      <c r="E79" s="73" t="s">
        <v>15</v>
      </c>
      <c r="F79" s="73" t="s">
        <v>304</v>
      </c>
      <c r="G79" s="71" t="str">
        <f>ТВ!E83</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79" s="71" t="str">
        <f>ТВ!F83</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79" s="71" t="str">
        <f>ТВ!D83</f>
        <v>HG 722 din 18.07.2018, Ordinul 638 din 12.08.2016,</v>
      </c>
    </row>
    <row r="80" spans="1:9" ht="140.25">
      <c r="A80" s="14">
        <v>8</v>
      </c>
      <c r="B80" s="72">
        <f>ТВ!B84</f>
        <v>0</v>
      </c>
      <c r="C80" s="72" t="str">
        <f>ТВ!C84</f>
        <v>Marar verde</v>
      </c>
      <c r="D80" s="73"/>
      <c r="E80" s="73" t="s">
        <v>15</v>
      </c>
      <c r="F80" s="73" t="s">
        <v>304</v>
      </c>
      <c r="G80" s="71" t="str">
        <f>ТВ!E84</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0" s="71" t="str">
        <f>ТВ!F84</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0" s="71" t="str">
        <f>ТВ!D84</f>
        <v>HG 722 din 18.07.2018, Ordinul 638 din 12.08.2016,</v>
      </c>
    </row>
    <row r="81" spans="1:9" ht="140.25">
      <c r="A81" s="14">
        <v>9</v>
      </c>
      <c r="B81" s="72">
        <f>ТВ!B85</f>
        <v>0</v>
      </c>
      <c r="C81" s="72" t="str">
        <f>ТВ!C85</f>
        <v>Tulpina de telina</v>
      </c>
      <c r="D81" s="73"/>
      <c r="E81" s="73" t="s">
        <v>302</v>
      </c>
      <c r="F81" s="73" t="s">
        <v>303</v>
      </c>
      <c r="G81" s="71" t="str">
        <f>ТВ!E85</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1" s="71" t="str">
        <f>ТВ!F85</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1" s="71" t="str">
        <f>ТВ!D85</f>
        <v>HG 722 din 18.07.2018, Ordinul 638 din 12.08.2016,</v>
      </c>
    </row>
    <row r="82" spans="1:9" ht="140.25">
      <c r="A82" s="14">
        <v>10</v>
      </c>
      <c r="B82" s="72">
        <f>ТВ!B86</f>
        <v>0</v>
      </c>
      <c r="C82" s="72" t="str">
        <f>ТВ!C86</f>
        <v>Radacina de patrunjel</v>
      </c>
      <c r="D82" s="73"/>
      <c r="E82" s="73" t="s">
        <v>15</v>
      </c>
      <c r="F82" s="73" t="s">
        <v>304</v>
      </c>
      <c r="G82" s="71" t="str">
        <f>ТВ!E86</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2" s="71" t="str">
        <f>ТВ!F86</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2" s="71" t="str">
        <f>ТВ!D86</f>
        <v>HG 722 din 18.07.2018, Ordinul 638 din 12.08.2016,</v>
      </c>
    </row>
    <row r="83" spans="1:9" ht="140.25">
      <c r="A83" s="14">
        <v>11</v>
      </c>
      <c r="B83" s="72">
        <f>ТВ!B87</f>
        <v>0</v>
      </c>
      <c r="C83" s="72" t="str">
        <f>ТВ!C87</f>
        <v>dovleac</v>
      </c>
      <c r="D83" s="73"/>
      <c r="E83" s="73" t="s">
        <v>15</v>
      </c>
      <c r="F83" s="73" t="s">
        <v>305</v>
      </c>
      <c r="G83" s="71" t="str">
        <f>ТВ!E87</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3" s="71" t="str">
        <f>ТВ!F87</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3" s="71" t="str">
        <f>ТВ!D87</f>
        <v>HG 722 din 18.07.2018, Ordinul 638 din 12.08.2016,</v>
      </c>
    </row>
    <row r="84" spans="1:9" ht="140.25">
      <c r="A84" s="14">
        <v>12</v>
      </c>
      <c r="B84" s="72">
        <f>ТВ!B88</f>
        <v>0</v>
      </c>
      <c r="C84" s="72" t="str">
        <f>ТВ!C88</f>
        <v>Mere proaspete</v>
      </c>
      <c r="D84" s="73"/>
      <c r="E84" s="73" t="s">
        <v>15</v>
      </c>
      <c r="F84" s="73" t="s">
        <v>306</v>
      </c>
      <c r="G84" s="71" t="str">
        <f>ТВ!E88</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4" s="71" t="str">
        <f>ТВ!F88</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4" s="71" t="str">
        <f>ТВ!D88</f>
        <v>HG 722 din 18.07.2018, Ordinul 638 din 12.08.2016,</v>
      </c>
    </row>
    <row r="85" spans="1:9" ht="140.25">
      <c r="A85" s="14">
        <v>13</v>
      </c>
      <c r="B85" s="72">
        <f>ТВ!B89</f>
        <v>0</v>
      </c>
      <c r="C85" s="72" t="str">
        <f>ТВ!C89</f>
        <v>banane</v>
      </c>
      <c r="D85" s="73"/>
      <c r="E85" s="73" t="s">
        <v>307</v>
      </c>
      <c r="F85" s="73" t="s">
        <v>308</v>
      </c>
      <c r="G85" s="71" t="str">
        <f>ТВ!E89</f>
        <v>Calitate superioară, proaspete,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5" s="71" t="str">
        <f>ТВ!F89</f>
        <v>Calitate superioară, proaspete,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5" s="71" t="str">
        <f>ТВ!D89</f>
        <v>HG 722 din 18.07.2018, Ordinul 638 din 12.08.2016,</v>
      </c>
    </row>
    <row r="86" spans="1:9" ht="140.25">
      <c r="A86" s="14">
        <v>14</v>
      </c>
      <c r="B86" s="72">
        <f>ТВ!B90</f>
        <v>0</v>
      </c>
      <c r="C86" s="72" t="str">
        <f>ТВ!C90</f>
        <v>lamie</v>
      </c>
      <c r="D86" s="73"/>
      <c r="E86" s="73" t="s">
        <v>282</v>
      </c>
      <c r="F86" s="73" t="s">
        <v>308</v>
      </c>
      <c r="G86" s="71" t="str">
        <f>ТВ!E90</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6" s="71" t="str">
        <f>ТВ!F90</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6" s="71" t="str">
        <f>ТВ!D90</f>
        <v>HG 722 din 18.07.2018, Ordinul 638 din 12.08.2016,</v>
      </c>
    </row>
    <row r="87" spans="1:9" ht="153">
      <c r="A87" s="14">
        <v>15</v>
      </c>
      <c r="B87" s="72">
        <f>ТВ!B91</f>
        <v>0</v>
      </c>
      <c r="C87" s="72" t="str">
        <f>ТВ!C91</f>
        <v>Svecla rosie</v>
      </c>
      <c r="D87" s="73"/>
      <c r="E87" s="73" t="s">
        <v>15</v>
      </c>
      <c r="F87" s="73" t="s">
        <v>309</v>
      </c>
      <c r="G87" s="71" t="str">
        <f>ТВ!E91</f>
        <v>Calitate superioară, proaspăt, fără corpuri străine, fără mirosuri străine, să nu prezinte semen de alterare. Masa medie 400 gr.Acte ce denotă calitatea produsului: certificatul de inofensivitate, certificat sanitar-veterinar, certificat de conformitate/ declarație de conformitate; certificate de calitate;HG nr.173 din 18.07.2007, ordinul 638 din 12.08.2016, Livrarea in fiecare zi de luni pina la ora 17:00</v>
      </c>
      <c r="H87" s="71" t="str">
        <f>ТВ!F91</f>
        <v>Calitate superioară, proaspăt, fără corpuri străine, fără mirosuri străine, să nu prezinte semen de alterare. Masa medie 400 gr.Acte ce denotă calitatea produsului: certificatul de inofensivitate, certificat sanitar-veterinar, certificat de conformitate/ declarație de conformitate; certificate de calitate;HG nr.173 din 18.07.2007, ordinul 638 din 12.08.2016, Livrarea in fiecare zi de luni pina la ora 17:00</v>
      </c>
      <c r="I87" s="71" t="str">
        <f>ТВ!D91</f>
        <v>HG 722 din 18.07.2018, Ordinul 638 din 12.08.2016,</v>
      </c>
    </row>
    <row r="88" spans="1:9" ht="140.25">
      <c r="A88" s="14">
        <v>16</v>
      </c>
      <c r="B88" s="72">
        <f>ТВ!B92</f>
        <v>0</v>
      </c>
      <c r="C88" s="72" t="str">
        <f>ТВ!C92</f>
        <v>brocoli</v>
      </c>
      <c r="D88" s="73"/>
      <c r="E88" s="73" t="s">
        <v>302</v>
      </c>
      <c r="F88" s="73" t="s">
        <v>303</v>
      </c>
      <c r="G88" s="71" t="str">
        <f>ТВ!E92</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8" s="71" t="str">
        <f>ТВ!F92</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8" s="71" t="str">
        <f>ТВ!D92</f>
        <v>HG 722 din 18.07.2018, Ordinul 638 din 12.08.2016,</v>
      </c>
    </row>
    <row r="89" spans="1:9" ht="140.25">
      <c r="A89" s="14">
        <v>17</v>
      </c>
      <c r="B89" s="72">
        <f>ТВ!B93</f>
        <v>0</v>
      </c>
      <c r="C89" s="72" t="str">
        <f>ТВ!C93</f>
        <v>praj</v>
      </c>
      <c r="D89" s="73"/>
      <c r="E89" s="73" t="s">
        <v>15</v>
      </c>
      <c r="F89" s="73"/>
      <c r="G89" s="71" t="str">
        <f>ТВ!E93</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89" s="71" t="str">
        <f>ТВ!F93</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89" s="71" t="str">
        <f>ТВ!D93</f>
        <v>HG 722 din 18.07.2018, Ordinul 638 din 12.08.2016,</v>
      </c>
    </row>
    <row r="90" spans="1:9" ht="140.25">
      <c r="A90" s="14">
        <v>18</v>
      </c>
      <c r="B90" s="72">
        <f>ТВ!B94</f>
        <v>0</v>
      </c>
      <c r="C90" s="72" t="str">
        <f>ТВ!C94</f>
        <v>portocale</v>
      </c>
      <c r="D90" s="73"/>
      <c r="E90" s="73" t="s">
        <v>282</v>
      </c>
      <c r="F90" s="73" t="s">
        <v>308</v>
      </c>
      <c r="G90" s="71" t="str">
        <f>ТВ!E94</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H90" s="71" t="str">
        <f>ТВ!F94</f>
        <v>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v>
      </c>
      <c r="I90" s="71" t="str">
        <f>ТВ!D94</f>
        <v>HG 722 din 18.07.2018, Ordinul 638 din 12.08.2016,</v>
      </c>
    </row>
    <row r="91" spans="1:9" ht="140.25">
      <c r="A91" s="14">
        <v>19</v>
      </c>
      <c r="B91" s="72">
        <f>ТВ!B95</f>
        <v>0</v>
      </c>
      <c r="C91" s="72" t="str">
        <f>ТВ!C95</f>
        <v>Clemantine/mandarine</v>
      </c>
      <c r="D91" s="73"/>
      <c r="E91" s="73" t="s">
        <v>282</v>
      </c>
      <c r="F91" s="73" t="s">
        <v>308</v>
      </c>
      <c r="G91" s="71" t="str">
        <f>ТВ!E95</f>
        <v xml:space="preserve">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  </v>
      </c>
      <c r="H91" s="71" t="str">
        <f>ТВ!F95</f>
        <v xml:space="preserve">Calitate superioară, proaspăt, fără corpuri străine, fără mirosuri străine, să nu prezinte semen de alterare. Acte ce denotă calitatea produsului: certificatul de inofensivitate, certificat sanitar-veterinar, certificat de conformitate/ declarație de conformitate; certificate de calitate;HG nr.173 din 18.07.2007, ordinul 638 din 12.08.2016, Livrarea in fiecare zi de luni pina la ora 17:00,  </v>
      </c>
      <c r="I91" s="71" t="str">
        <f>ТВ!D95</f>
        <v>HG 722 din 18.07.2018, Ordinul 638 din 12.08.2016,</v>
      </c>
    </row>
    <row r="92" spans="1:9" ht="12.75" customHeight="1">
      <c r="A92" s="14"/>
      <c r="B92" s="72"/>
      <c r="C92" s="72"/>
      <c r="D92" s="73"/>
      <c r="E92" s="73"/>
      <c r="F92" s="73"/>
      <c r="G92" s="71"/>
      <c r="H92" s="71"/>
      <c r="I92" s="71"/>
    </row>
    <row r="93" spans="1:12" ht="12.75">
      <c r="A93" s="10"/>
      <c r="B93" s="9"/>
      <c r="C93" s="2"/>
      <c r="D93" s="9"/>
      <c r="E93" s="9"/>
      <c r="F93" s="9"/>
      <c r="G93" s="7"/>
      <c r="H93" s="7"/>
      <c r="I93" s="7"/>
      <c r="J93" s="28"/>
      <c r="K93" s="28"/>
      <c r="L93" s="28"/>
    </row>
    <row r="94" spans="1:9" ht="17.25" customHeight="1">
      <c r="A94" s="4" t="s">
        <v>54</v>
      </c>
      <c r="D94" s="12"/>
      <c r="E94" s="12"/>
      <c r="F94" s="36"/>
      <c r="G94" s="36"/>
      <c r="H94" s="36"/>
      <c r="I94" s="28"/>
    </row>
    <row r="95" spans="1:9" ht="17.25" customHeight="1">
      <c r="A95" s="4" t="s">
        <v>53</v>
      </c>
      <c r="D95" s="12"/>
      <c r="E95" s="12"/>
      <c r="F95" s="36"/>
      <c r="G95" s="36"/>
      <c r="H95" s="36"/>
      <c r="I95" s="28"/>
    </row>
    <row r="96" spans="1:12" ht="12.75">
      <c r="A96" s="11"/>
      <c r="I96" s="28"/>
      <c r="J96" s="28"/>
      <c r="K96" s="28"/>
      <c r="L96" s="28"/>
    </row>
    <row r="97" spans="4:9" ht="12.75" customHeight="1">
      <c r="D97" s="12"/>
      <c r="E97" s="12"/>
      <c r="F97" s="36"/>
      <c r="G97" s="36"/>
      <c r="H97" s="36"/>
      <c r="I97" s="28"/>
    </row>
    <row r="98" spans="4:9" ht="12.75" customHeight="1">
      <c r="D98" s="12"/>
      <c r="E98" s="12"/>
      <c r="F98" s="36"/>
      <c r="G98" s="36"/>
      <c r="H98" s="36"/>
      <c r="I98" s="28"/>
    </row>
    <row r="99" spans="1:9" ht="12.75" customHeight="1">
      <c r="A99" s="11"/>
      <c r="I99" s="28"/>
    </row>
  </sheetData>
  <mergeCells count="15">
    <mergeCell ref="E2:I2"/>
    <mergeCell ref="C3:I3"/>
    <mergeCell ref="A6:A8"/>
    <mergeCell ref="B6:B8"/>
    <mergeCell ref="C6:C8"/>
    <mergeCell ref="D6:D8"/>
    <mergeCell ref="E6:E8"/>
    <mergeCell ref="F6:F8"/>
    <mergeCell ref="G6:G8"/>
    <mergeCell ref="H6:H8"/>
    <mergeCell ref="I6:I8"/>
    <mergeCell ref="C4:F4"/>
    <mergeCell ref="C5:F5"/>
    <mergeCell ref="H4:I4"/>
    <mergeCell ref="H5:I5"/>
  </mergeCells>
  <hyperlinks>
    <hyperlink ref="G96" r:id="rId1" display="baguette.srl@mail.ru"/>
  </hyperlinks>
  <printOptions/>
  <pageMargins left="0.2362204724409449" right="0.11811023622047245" top="0.2362204724409449" bottom="0.2362204724409449" header="0.2362204724409449" footer="0.1968503937007874"/>
  <pageSetup fitToHeight="30" fitToWidth="1" horizontalDpi="180" verticalDpi="180" orientation="landscape"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98"/>
  <sheetViews>
    <sheetView workbookViewId="0" topLeftCell="A66">
      <selection activeCell="H97" sqref="H97"/>
    </sheetView>
  </sheetViews>
  <sheetFormatPr defaultColWidth="9.140625" defaultRowHeight="15"/>
  <cols>
    <col min="1" max="1" width="3.7109375" style="4" customWidth="1"/>
    <col min="2" max="2" width="10.00390625" style="4" customWidth="1"/>
    <col min="3" max="3" width="27.7109375" style="4" customWidth="1"/>
    <col min="4" max="4" width="5.8515625" style="4" customWidth="1"/>
    <col min="5" max="5" width="7.7109375" style="4" customWidth="1"/>
    <col min="6" max="6" width="10.00390625" style="28" customWidth="1"/>
    <col min="7" max="7" width="8.00390625" style="28" customWidth="1"/>
    <col min="8" max="8" width="12.00390625" style="28" customWidth="1"/>
    <col min="9" max="9" width="10.7109375" style="28" customWidth="1"/>
    <col min="10" max="10" width="18.28125" style="4" customWidth="1"/>
    <col min="11" max="11" width="26.8515625" style="4" customWidth="1"/>
    <col min="12" max="16384" width="9.140625" style="4" customWidth="1"/>
  </cols>
  <sheetData>
    <row r="2" spans="1:9" ht="29.25" customHeight="1">
      <c r="A2" s="61" t="s">
        <v>48</v>
      </c>
      <c r="B2" s="62"/>
      <c r="C2" s="1"/>
      <c r="D2" s="1"/>
      <c r="E2" s="95"/>
      <c r="F2" s="95"/>
      <c r="G2" s="95"/>
      <c r="H2" s="95"/>
      <c r="I2" s="95"/>
    </row>
    <row r="3" spans="1:6" ht="33" customHeight="1">
      <c r="A3" s="63" t="s">
        <v>47</v>
      </c>
      <c r="B3" s="62"/>
      <c r="C3" s="3"/>
      <c r="D3" s="1"/>
      <c r="F3" s="42"/>
    </row>
    <row r="4" spans="1:10" ht="19.5" customHeight="1">
      <c r="A4" s="116" t="s">
        <v>76</v>
      </c>
      <c r="B4" s="116"/>
      <c r="C4" s="116"/>
      <c r="D4" s="116"/>
      <c r="E4" s="116"/>
      <c r="F4" s="116"/>
      <c r="G4" s="116"/>
      <c r="H4" s="116"/>
      <c r="I4" s="116"/>
      <c r="J4" s="116"/>
    </row>
    <row r="5" spans="1:10" ht="19.5" customHeight="1">
      <c r="A5" s="105" t="s">
        <v>73</v>
      </c>
      <c r="B5" s="105"/>
      <c r="C5" s="105"/>
      <c r="D5" s="105"/>
      <c r="E5" s="105"/>
      <c r="F5" s="105"/>
      <c r="G5" s="105"/>
      <c r="H5" s="105"/>
      <c r="I5" s="105"/>
      <c r="J5" s="105"/>
    </row>
    <row r="6" spans="1:11" ht="12.75" customHeight="1">
      <c r="A6" s="112" t="s">
        <v>0</v>
      </c>
      <c r="B6" s="112" t="s">
        <v>4</v>
      </c>
      <c r="C6" s="114" t="s">
        <v>2</v>
      </c>
      <c r="D6" s="17" t="s">
        <v>21</v>
      </c>
      <c r="E6" s="60" t="s">
        <v>22</v>
      </c>
      <c r="F6" s="31" t="s">
        <v>23</v>
      </c>
      <c r="G6" s="32" t="s">
        <v>23</v>
      </c>
      <c r="H6" s="40" t="s">
        <v>24</v>
      </c>
      <c r="I6" s="32" t="s">
        <v>24</v>
      </c>
      <c r="J6" s="110" t="s">
        <v>38</v>
      </c>
      <c r="K6" s="107" t="s">
        <v>61</v>
      </c>
    </row>
    <row r="7" spans="1:11" ht="12.75" customHeight="1">
      <c r="A7" s="112"/>
      <c r="B7" s="112"/>
      <c r="C7" s="114"/>
      <c r="D7" s="17" t="s">
        <v>25</v>
      </c>
      <c r="E7" s="16" t="s">
        <v>26</v>
      </c>
      <c r="F7" s="31" t="s">
        <v>49</v>
      </c>
      <c r="G7" s="32" t="s">
        <v>51</v>
      </c>
      <c r="H7" s="40" t="s">
        <v>29</v>
      </c>
      <c r="I7" s="32" t="s">
        <v>30</v>
      </c>
      <c r="J7" s="110"/>
      <c r="K7" s="108"/>
    </row>
    <row r="8" spans="1:11" ht="25.5" customHeight="1">
      <c r="A8" s="113"/>
      <c r="B8" s="113"/>
      <c r="C8" s="115"/>
      <c r="D8" s="18" t="s">
        <v>31</v>
      </c>
      <c r="E8" s="16" t="s">
        <v>32</v>
      </c>
      <c r="F8" s="64" t="s">
        <v>50</v>
      </c>
      <c r="G8" s="65" t="s">
        <v>52</v>
      </c>
      <c r="H8" s="41" t="s">
        <v>34</v>
      </c>
      <c r="I8" s="32" t="s">
        <v>35</v>
      </c>
      <c r="J8" s="111"/>
      <c r="K8" s="109"/>
    </row>
    <row r="9" spans="1:11" s="6" customFormat="1" ht="12" customHeight="1">
      <c r="A9" s="13" t="s">
        <v>37</v>
      </c>
      <c r="B9" s="19" t="s">
        <v>6</v>
      </c>
      <c r="C9" s="19" t="s">
        <v>7</v>
      </c>
      <c r="D9" s="19" t="s">
        <v>8</v>
      </c>
      <c r="E9" s="19" t="s">
        <v>9</v>
      </c>
      <c r="F9" s="38" t="s">
        <v>10</v>
      </c>
      <c r="G9" s="38" t="s">
        <v>11</v>
      </c>
      <c r="H9" s="66" t="s">
        <v>12</v>
      </c>
      <c r="I9" s="67" t="s">
        <v>13</v>
      </c>
      <c r="J9" s="19" t="s">
        <v>36</v>
      </c>
      <c r="K9" s="47"/>
    </row>
    <row r="10" spans="1:11" ht="12.75" customHeight="1" hidden="1">
      <c r="A10" s="14"/>
      <c r="B10" s="71"/>
      <c r="C10" s="75" t="str">
        <f>ТВ!C13</f>
        <v>Lotul 1</v>
      </c>
      <c r="D10" s="71">
        <f>ТВ!G13</f>
        <v>0</v>
      </c>
      <c r="E10" s="71">
        <f>ТВ!H13</f>
        <v>0</v>
      </c>
      <c r="F10" s="43">
        <f>ROUND(ТВ!I13,2)</f>
        <v>0</v>
      </c>
      <c r="G10" s="43">
        <f>ТВ!J13</f>
        <v>0</v>
      </c>
      <c r="H10" s="43">
        <f>F10*E10</f>
        <v>0</v>
      </c>
      <c r="I10" s="43">
        <f>G10*E10</f>
        <v>0</v>
      </c>
      <c r="J10" s="93"/>
      <c r="K10" s="90"/>
    </row>
    <row r="11" spans="1:11" ht="12.75" customHeight="1" hidden="1">
      <c r="A11" s="14">
        <v>1</v>
      </c>
      <c r="B11" s="71">
        <f>ТВ!B14</f>
        <v>0</v>
      </c>
      <c r="C11" s="71" t="str">
        <f>ТВ!C14</f>
        <v xml:space="preserve">Lapte pasteurizat </v>
      </c>
      <c r="D11" s="71" t="str">
        <f>ТВ!G14</f>
        <v>l</v>
      </c>
      <c r="E11" s="71">
        <f>ТВ!H14</f>
        <v>29180</v>
      </c>
      <c r="F11" s="43">
        <f>ROUND(ТВ!I14,2)</f>
        <v>0</v>
      </c>
      <c r="G11" s="43">
        <f>ТВ!J14</f>
        <v>0</v>
      </c>
      <c r="H11" s="43">
        <f aca="true" t="shared" si="0" ref="H11:H26">F11*E11</f>
        <v>0</v>
      </c>
      <c r="I11" s="43">
        <f aca="true" t="shared" si="1" ref="I11:I26">G11*E11</f>
        <v>0</v>
      </c>
      <c r="J11" s="93" t="str">
        <f>ТВ!M14</f>
        <v>20.01.2021-30.06.2021</v>
      </c>
      <c r="K11" s="90" t="s">
        <v>78</v>
      </c>
    </row>
    <row r="12" spans="1:11" ht="12.75" customHeight="1" hidden="1">
      <c r="A12" s="14">
        <v>2</v>
      </c>
      <c r="B12" s="71">
        <f>ТВ!B15</f>
        <v>0</v>
      </c>
      <c r="C12" s="71" t="str">
        <f>ТВ!C15</f>
        <v>Chefir, 2,5 % grasime</v>
      </c>
      <c r="D12" s="71" t="str">
        <f>ТВ!G15</f>
        <v>l</v>
      </c>
      <c r="E12" s="71">
        <f>ТВ!H15</f>
        <v>4750</v>
      </c>
      <c r="F12" s="43">
        <f>ROUND(ТВ!I15,2)</f>
        <v>0</v>
      </c>
      <c r="G12" s="43">
        <f>ТВ!J15</f>
        <v>0</v>
      </c>
      <c r="H12" s="43">
        <f t="shared" si="0"/>
        <v>0</v>
      </c>
      <c r="I12" s="43">
        <f t="shared" si="1"/>
        <v>0</v>
      </c>
      <c r="J12" s="93" t="str">
        <f>ТВ!M15</f>
        <v>20.01.2021-30.06.2021</v>
      </c>
      <c r="K12" s="90" t="s">
        <v>78</v>
      </c>
    </row>
    <row r="13" spans="1:11" ht="12.75" customHeight="1" hidden="1">
      <c r="A13" s="14">
        <v>3</v>
      </c>
      <c r="B13" s="71">
        <f>ТВ!B16</f>
        <v>0</v>
      </c>
      <c r="C13" s="71" t="str">
        <f>ТВ!C16</f>
        <v>Brinza de vaci, stare proaspăt, 5%</v>
      </c>
      <c r="D13" s="71" t="str">
        <f>ТВ!G16</f>
        <v>kg</v>
      </c>
      <c r="E13" s="71">
        <f>ТВ!H16</f>
        <v>3520</v>
      </c>
      <c r="F13" s="43">
        <f>ROUND(ТВ!I16,2)</f>
        <v>0</v>
      </c>
      <c r="G13" s="43">
        <f>ТВ!J16</f>
        <v>0</v>
      </c>
      <c r="H13" s="43">
        <f t="shared" si="0"/>
        <v>0</v>
      </c>
      <c r="I13" s="43">
        <f t="shared" si="1"/>
        <v>0</v>
      </c>
      <c r="J13" s="93" t="str">
        <f>ТВ!M16</f>
        <v>20.01.2021-30.06.2021</v>
      </c>
      <c r="K13" s="90" t="s">
        <v>78</v>
      </c>
    </row>
    <row r="14" spans="1:11" ht="12.75" customHeight="1" hidden="1">
      <c r="A14" s="14">
        <v>4</v>
      </c>
      <c r="B14" s="71">
        <f>ТВ!B17</f>
        <v>0</v>
      </c>
      <c r="C14" s="71" t="str">
        <f>ТВ!C17</f>
        <v>Iaurt Activia cu fructe 2,5% ambalat in pahar de 125 gr</v>
      </c>
      <c r="D14" s="71" t="str">
        <f>ТВ!G17</f>
        <v>buc</v>
      </c>
      <c r="E14" s="71">
        <f>ТВ!H17</f>
        <v>38875</v>
      </c>
      <c r="F14" s="43">
        <f>ROUND(ТВ!I17,2)</f>
        <v>0</v>
      </c>
      <c r="G14" s="43">
        <f>ТВ!J17</f>
        <v>0</v>
      </c>
      <c r="H14" s="43">
        <f t="shared" si="0"/>
        <v>0</v>
      </c>
      <c r="I14" s="43">
        <f t="shared" si="1"/>
        <v>0</v>
      </c>
      <c r="J14" s="93" t="str">
        <f>ТВ!M17</f>
        <v>20.01.2021-30.06.2021</v>
      </c>
      <c r="K14" s="90" t="s">
        <v>78</v>
      </c>
    </row>
    <row r="15" spans="1:11" ht="12.75" customHeight="1" hidden="1">
      <c r="A15" s="14">
        <v>5</v>
      </c>
      <c r="B15" s="71">
        <f>ТВ!B18</f>
        <v>0</v>
      </c>
      <c r="C15" s="71" t="str">
        <f>ТВ!C18</f>
        <v>Smintina de 15 % grasime</v>
      </c>
      <c r="D15" s="71" t="str">
        <f>ТВ!G18</f>
        <v>kg</v>
      </c>
      <c r="E15" s="71">
        <f>ТВ!H18</f>
        <v>1015</v>
      </c>
      <c r="F15" s="43">
        <f>ROUND(ТВ!I18,2)</f>
        <v>0</v>
      </c>
      <c r="G15" s="43">
        <f>ТВ!J18</f>
        <v>0</v>
      </c>
      <c r="H15" s="43">
        <f t="shared" si="0"/>
        <v>0</v>
      </c>
      <c r="I15" s="43">
        <f t="shared" si="1"/>
        <v>0</v>
      </c>
      <c r="J15" s="93" t="str">
        <f>ТВ!M18</f>
        <v>20.01.2021-30.06.2021</v>
      </c>
      <c r="K15" s="90" t="s">
        <v>78</v>
      </c>
    </row>
    <row r="16" spans="1:11" ht="12.75" customHeight="1" hidden="1">
      <c r="A16" s="14">
        <v>6</v>
      </c>
      <c r="B16" s="71">
        <f>ТВ!B19</f>
        <v>0</v>
      </c>
      <c r="C16" s="71" t="str">
        <f>ТВ!C19</f>
        <v>Brinza cu cheag tare de 45 % grasime</v>
      </c>
      <c r="D16" s="71" t="str">
        <f>ТВ!G19</f>
        <v>kg</v>
      </c>
      <c r="E16" s="71">
        <f>ТВ!H19</f>
        <v>1970</v>
      </c>
      <c r="F16" s="43">
        <f>ROUND(ТВ!I19,2)</f>
        <v>0</v>
      </c>
      <c r="G16" s="43">
        <f>ТВ!J19</f>
        <v>0</v>
      </c>
      <c r="H16" s="43">
        <f t="shared" si="0"/>
        <v>0</v>
      </c>
      <c r="I16" s="43">
        <f t="shared" si="1"/>
        <v>0</v>
      </c>
      <c r="J16" s="93" t="str">
        <f>ТВ!M19</f>
        <v>20.01.2021-30.06.2021</v>
      </c>
      <c r="K16" s="90" t="s">
        <v>78</v>
      </c>
    </row>
    <row r="17" spans="1:11" ht="12.75" customHeight="1" hidden="1">
      <c r="A17" s="14">
        <v>7</v>
      </c>
      <c r="B17" s="71">
        <f>ТВ!B20</f>
        <v>0</v>
      </c>
      <c r="C17" s="71" t="str">
        <f>ТВ!C20</f>
        <v>Unt de vaci taranesc</v>
      </c>
      <c r="D17" s="71" t="str">
        <f>ТВ!G20</f>
        <v>kg</v>
      </c>
      <c r="E17" s="71">
        <f>ТВ!H20</f>
        <v>1970</v>
      </c>
      <c r="F17" s="43">
        <f>ROUND(ТВ!I20,2)</f>
        <v>0</v>
      </c>
      <c r="G17" s="43">
        <f>ТВ!J20</f>
        <v>0</v>
      </c>
      <c r="H17" s="43">
        <f t="shared" si="0"/>
        <v>0</v>
      </c>
      <c r="I17" s="43">
        <f t="shared" si="1"/>
        <v>0</v>
      </c>
      <c r="J17" s="93" t="str">
        <f>ТВ!M20</f>
        <v>20.01.2021-30.06.2021</v>
      </c>
      <c r="K17" s="90" t="s">
        <v>78</v>
      </c>
    </row>
    <row r="18" spans="1:11" s="84" customFormat="1" ht="12.75" customHeight="1" hidden="1">
      <c r="A18" s="76"/>
      <c r="B18" s="87"/>
      <c r="C18" s="87" t="str">
        <f>ТВ!C21</f>
        <v>Total:</v>
      </c>
      <c r="D18" s="87"/>
      <c r="E18" s="87"/>
      <c r="F18" s="88"/>
      <c r="G18" s="88"/>
      <c r="H18" s="88">
        <f>SUM(H10:H17)</f>
        <v>0</v>
      </c>
      <c r="I18" s="88">
        <f>SUM(I10:I17)</f>
        <v>0</v>
      </c>
      <c r="J18" s="94"/>
      <c r="K18" s="91"/>
    </row>
    <row r="19" spans="1:11" ht="12.75" customHeight="1" hidden="1">
      <c r="A19" s="14"/>
      <c r="B19" s="71"/>
      <c r="C19" s="75" t="str">
        <f>ТВ!C22</f>
        <v>Lotul 2 Produse din carne</v>
      </c>
      <c r="D19" s="71"/>
      <c r="E19" s="71"/>
      <c r="F19" s="43"/>
      <c r="G19" s="43"/>
      <c r="H19" s="43"/>
      <c r="I19" s="43"/>
      <c r="J19" s="93"/>
      <c r="K19" s="90"/>
    </row>
    <row r="20" spans="1:11" ht="12.75" customHeight="1" hidden="1">
      <c r="A20" s="14">
        <v>1</v>
      </c>
      <c r="B20" s="71">
        <f>ТВ!B23</f>
        <v>0</v>
      </c>
      <c r="C20" s="71" t="str">
        <f>ТВ!C23</f>
        <v>Pulpă de vită, dezosată, refrigerată ( de animale tinere)</v>
      </c>
      <c r="D20" s="71" t="str">
        <f>ТВ!G23</f>
        <v>kg</v>
      </c>
      <c r="E20" s="71">
        <f>ТВ!H23</f>
        <v>1970</v>
      </c>
      <c r="F20" s="43">
        <f>ROUND(ТВ!I23,2)</f>
        <v>0</v>
      </c>
      <c r="G20" s="43">
        <f>ТВ!J23</f>
        <v>0</v>
      </c>
      <c r="H20" s="43">
        <f t="shared" si="0"/>
        <v>0</v>
      </c>
      <c r="I20" s="43">
        <f t="shared" si="1"/>
        <v>0</v>
      </c>
      <c r="J20" s="93" t="str">
        <f>ТВ!M23</f>
        <v>20.01.2021-30.06.2021</v>
      </c>
      <c r="K20" s="90" t="s">
        <v>78</v>
      </c>
    </row>
    <row r="21" spans="1:11" ht="12.75" customHeight="1" hidden="1">
      <c r="A21" s="14">
        <v>2</v>
      </c>
      <c r="B21" s="71">
        <f>ТВ!B24</f>
        <v>0</v>
      </c>
      <c r="C21" s="71" t="str">
        <f>ТВ!C24</f>
        <v>Fileu de pui</v>
      </c>
      <c r="D21" s="71" t="str">
        <f>ТВ!G24</f>
        <v>kg</v>
      </c>
      <c r="E21" s="71">
        <f>ТВ!H24</f>
        <v>2478</v>
      </c>
      <c r="F21" s="43">
        <f>ROUND(ТВ!I24,2)</f>
        <v>0</v>
      </c>
      <c r="G21" s="43">
        <f>ТВ!J24</f>
        <v>0</v>
      </c>
      <c r="H21" s="43">
        <f t="shared" si="0"/>
        <v>0</v>
      </c>
      <c r="I21" s="43">
        <f t="shared" si="1"/>
        <v>0</v>
      </c>
      <c r="J21" s="93" t="str">
        <f>ТВ!M24</f>
        <v>20.01.2021-30.06.2021</v>
      </c>
      <c r="K21" s="90" t="s">
        <v>78</v>
      </c>
    </row>
    <row r="22" spans="1:11" ht="12.75" customHeight="1" hidden="1">
      <c r="A22" s="14">
        <v>3</v>
      </c>
      <c r="B22" s="71">
        <f>ТВ!B25</f>
        <v>0</v>
      </c>
      <c r="C22" s="71" t="str">
        <f>ТВ!C25</f>
        <v>Fileu de curcan</v>
      </c>
      <c r="D22" s="71" t="str">
        <f>ТВ!G25</f>
        <v>kg</v>
      </c>
      <c r="E22" s="71">
        <f>ТВ!H25</f>
        <v>1010</v>
      </c>
      <c r="F22" s="43">
        <f>ROUND(ТВ!I25,2)</f>
        <v>0</v>
      </c>
      <c r="G22" s="43">
        <f>ТВ!J25</f>
        <v>0</v>
      </c>
      <c r="H22" s="43">
        <f t="shared" si="0"/>
        <v>0</v>
      </c>
      <c r="I22" s="43">
        <f t="shared" si="1"/>
        <v>0</v>
      </c>
      <c r="J22" s="93" t="str">
        <f>ТВ!M25</f>
        <v>20.01.2021-30.06.2021</v>
      </c>
      <c r="K22" s="90" t="s">
        <v>78</v>
      </c>
    </row>
    <row r="23" spans="1:11" ht="12.75" customHeight="1" hidden="1">
      <c r="A23" s="14">
        <v>4</v>
      </c>
      <c r="B23" s="71">
        <f>ТВ!B26</f>
        <v>0</v>
      </c>
      <c r="C23" s="71" t="str">
        <f>ТВ!C26</f>
        <v>Pui refrigerat</v>
      </c>
      <c r="D23" s="71" t="str">
        <f>ТВ!G26</f>
        <v>kg</v>
      </c>
      <c r="E23" s="71">
        <f>ТВ!H26</f>
        <v>3170</v>
      </c>
      <c r="F23" s="43">
        <f>ROUND(ТВ!I26,2)</f>
        <v>0</v>
      </c>
      <c r="G23" s="43">
        <f>ТВ!J26</f>
        <v>0</v>
      </c>
      <c r="H23" s="43">
        <f t="shared" si="0"/>
        <v>0</v>
      </c>
      <c r="I23" s="43">
        <f t="shared" si="1"/>
        <v>0</v>
      </c>
      <c r="J23" s="93" t="str">
        <f>ТВ!M26</f>
        <v>20.01.2021-30.06.2021</v>
      </c>
      <c r="K23" s="90" t="s">
        <v>78</v>
      </c>
    </row>
    <row r="24" spans="1:11" s="84" customFormat="1" ht="12.75" customHeight="1" hidden="1">
      <c r="A24" s="76"/>
      <c r="B24" s="87"/>
      <c r="C24" s="87" t="str">
        <f>ТВ!C27</f>
        <v>Total:</v>
      </c>
      <c r="D24" s="87"/>
      <c r="E24" s="87"/>
      <c r="F24" s="88"/>
      <c r="G24" s="88"/>
      <c r="H24" s="88">
        <f>SUM(H20:H23)</f>
        <v>0</v>
      </c>
      <c r="I24" s="88">
        <f>SUM(I20:I23)</f>
        <v>0</v>
      </c>
      <c r="J24" s="94"/>
      <c r="K24" s="91"/>
    </row>
    <row r="25" spans="1:11" ht="30">
      <c r="A25" s="14"/>
      <c r="B25" s="71"/>
      <c r="C25" s="75" t="str">
        <f>ТВ!C28</f>
        <v>Lotul 3 Paste fainoase, crupe si produse de bacanie</v>
      </c>
      <c r="D25" s="71"/>
      <c r="E25" s="71"/>
      <c r="F25" s="43"/>
      <c r="G25" s="43"/>
      <c r="H25" s="43"/>
      <c r="I25" s="43"/>
      <c r="J25" s="93"/>
      <c r="K25" s="90"/>
    </row>
    <row r="26" spans="1:11" ht="12.75" customHeight="1">
      <c r="A26" s="14">
        <v>1</v>
      </c>
      <c r="B26" s="71">
        <f>ТВ!B29</f>
        <v>0</v>
      </c>
      <c r="C26" s="71" t="str">
        <f>ТВ!C29</f>
        <v>Ulei de floarea soarelui, rafinat deodorizat</v>
      </c>
      <c r="D26" s="71" t="str">
        <f>ТВ!G29</f>
        <v>L</v>
      </c>
      <c r="E26" s="71">
        <f>ТВ!H29</f>
        <v>932</v>
      </c>
      <c r="F26" s="43">
        <f>ROUND(ТВ!I29,2)</f>
        <v>25.83</v>
      </c>
      <c r="G26" s="43">
        <f>ТВ!J29</f>
        <v>31</v>
      </c>
      <c r="H26" s="43">
        <f t="shared" si="0"/>
        <v>24073.559999999998</v>
      </c>
      <c r="I26" s="43">
        <f t="shared" si="1"/>
        <v>28892</v>
      </c>
      <c r="J26" s="93" t="str">
        <f>ТВ!M29</f>
        <v>20.01.2021-30.06.2021</v>
      </c>
      <c r="K26" s="90" t="s">
        <v>78</v>
      </c>
    </row>
    <row r="27" spans="1:11" ht="12.75" customHeight="1">
      <c r="A27" s="14">
        <v>2</v>
      </c>
      <c r="B27" s="71">
        <f>ТВ!B30</f>
        <v>0</v>
      </c>
      <c r="C27" s="71" t="str">
        <f>ТВ!C30</f>
        <v>Faina de griu</v>
      </c>
      <c r="D27" s="71" t="str">
        <f>ТВ!G30</f>
        <v>KG</v>
      </c>
      <c r="E27" s="71">
        <f>ТВ!H30</f>
        <v>2164</v>
      </c>
      <c r="F27" s="43">
        <f>ROUND(ТВ!I30,2)</f>
        <v>7.5</v>
      </c>
      <c r="G27" s="43">
        <f>ТВ!J30</f>
        <v>9</v>
      </c>
      <c r="H27" s="43">
        <f aca="true" t="shared" si="2" ref="H27:H65">F27*E27</f>
        <v>16230</v>
      </c>
      <c r="I27" s="43">
        <f aca="true" t="shared" si="3" ref="I27:I65">G27*E27</f>
        <v>19476</v>
      </c>
      <c r="J27" s="93" t="str">
        <f>ТВ!M30</f>
        <v>20.01.2021-30.06.2021</v>
      </c>
      <c r="K27" s="90" t="s">
        <v>78</v>
      </c>
    </row>
    <row r="28" spans="1:11" ht="12.75" customHeight="1">
      <c r="A28" s="14">
        <v>3</v>
      </c>
      <c r="B28" s="71">
        <f>ТВ!B31</f>
        <v>0</v>
      </c>
      <c r="C28" s="71" t="str">
        <f>ТВ!C31</f>
        <v>Crupe de gris</v>
      </c>
      <c r="D28" s="71" t="str">
        <f>ТВ!G31</f>
        <v>KG</v>
      </c>
      <c r="E28" s="71">
        <f>ТВ!H31</f>
        <v>432</v>
      </c>
      <c r="F28" s="43">
        <f>ROUND(ТВ!I31,2)</f>
        <v>8.73</v>
      </c>
      <c r="G28" s="43">
        <f>ТВ!J31</f>
        <v>10.48</v>
      </c>
      <c r="H28" s="43">
        <f t="shared" si="2"/>
        <v>3771.36</v>
      </c>
      <c r="I28" s="43">
        <f t="shared" si="3"/>
        <v>4527.360000000001</v>
      </c>
      <c r="J28" s="93" t="str">
        <f>ТВ!M31</f>
        <v>20.01.2021-30.06.2021</v>
      </c>
      <c r="K28" s="90" t="s">
        <v>78</v>
      </c>
    </row>
    <row r="29" spans="1:11" ht="12.75" customHeight="1">
      <c r="A29" s="14">
        <v>4</v>
      </c>
      <c r="B29" s="71">
        <f>ТВ!B32</f>
        <v>0</v>
      </c>
      <c r="C29" s="71" t="str">
        <f>ТВ!C32</f>
        <v>Orez bob rotund</v>
      </c>
      <c r="D29" s="71" t="str">
        <f>ТВ!G32</f>
        <v>KG</v>
      </c>
      <c r="E29" s="71">
        <f>ТВ!H32</f>
        <v>1010</v>
      </c>
      <c r="F29" s="43">
        <f>ROUND(ТВ!I32,2)</f>
        <v>13.17</v>
      </c>
      <c r="G29" s="43">
        <f>ТВ!J32</f>
        <v>15.8</v>
      </c>
      <c r="H29" s="43">
        <f t="shared" si="2"/>
        <v>13301.7</v>
      </c>
      <c r="I29" s="43">
        <f t="shared" si="3"/>
        <v>15958</v>
      </c>
      <c r="J29" s="93" t="str">
        <f>ТВ!M32</f>
        <v>20.01.2021-30.06.2021</v>
      </c>
      <c r="K29" s="90" t="s">
        <v>78</v>
      </c>
    </row>
    <row r="30" spans="1:11" ht="12.75" customHeight="1">
      <c r="A30" s="14">
        <v>5</v>
      </c>
      <c r="B30" s="71">
        <f>ТВ!B33</f>
        <v>0</v>
      </c>
      <c r="C30" s="71" t="str">
        <f>ТВ!C33</f>
        <v>Paste fainoase in ambalaj</v>
      </c>
      <c r="D30" s="71" t="str">
        <f>ТВ!G33</f>
        <v>KG</v>
      </c>
      <c r="E30" s="71">
        <f>ТВ!H33</f>
        <v>855</v>
      </c>
      <c r="F30" s="43">
        <f>ROUND(ТВ!I33,2)</f>
        <v>14.58</v>
      </c>
      <c r="G30" s="43">
        <f>ТВ!J33</f>
        <v>17.5</v>
      </c>
      <c r="H30" s="43">
        <f t="shared" si="2"/>
        <v>12465.9</v>
      </c>
      <c r="I30" s="43">
        <f t="shared" si="3"/>
        <v>14962.5</v>
      </c>
      <c r="J30" s="93" t="str">
        <f>ТВ!M33</f>
        <v>20.01.2021-30.06.2021</v>
      </c>
      <c r="K30" s="90" t="s">
        <v>78</v>
      </c>
    </row>
    <row r="31" spans="1:11" ht="12.75" customHeight="1">
      <c r="A31" s="14">
        <v>6</v>
      </c>
      <c r="B31" s="71">
        <f>ТВ!B34</f>
        <v>0</v>
      </c>
      <c r="C31" s="71" t="str">
        <f>ТВ!C34</f>
        <v>Crupe de arpacas</v>
      </c>
      <c r="D31" s="71" t="str">
        <f>ТВ!G34</f>
        <v>KG</v>
      </c>
      <c r="E31" s="71">
        <f>ТВ!H34</f>
        <v>257</v>
      </c>
      <c r="F31" s="43">
        <f>ROUND(ТВ!I34,2)</f>
        <v>7</v>
      </c>
      <c r="G31" s="43">
        <f>ТВ!J34</f>
        <v>8.4</v>
      </c>
      <c r="H31" s="43">
        <f t="shared" si="2"/>
        <v>1799</v>
      </c>
      <c r="I31" s="43">
        <f t="shared" si="3"/>
        <v>2158.8</v>
      </c>
      <c r="J31" s="93" t="str">
        <f>ТВ!M34</f>
        <v>20.01.2021-30.06.2021</v>
      </c>
      <c r="K31" s="90" t="s">
        <v>78</v>
      </c>
    </row>
    <row r="32" spans="1:11" ht="12.75" customHeight="1">
      <c r="A32" s="14">
        <v>7</v>
      </c>
      <c r="B32" s="71">
        <f>ТВ!B35</f>
        <v>0</v>
      </c>
      <c r="C32" s="71" t="str">
        <f>ТВ!C35</f>
        <v>Mazare uscata</v>
      </c>
      <c r="D32" s="71" t="str">
        <f>ТВ!G35</f>
        <v>KG</v>
      </c>
      <c r="E32" s="71">
        <f>ТВ!H35</f>
        <v>655</v>
      </c>
      <c r="F32" s="43">
        <f>ROUND(ТВ!I35,2)</f>
        <v>7.78</v>
      </c>
      <c r="G32" s="43">
        <f>ТВ!J35</f>
        <v>8.4</v>
      </c>
      <c r="H32" s="43">
        <f t="shared" si="2"/>
        <v>5095.900000000001</v>
      </c>
      <c r="I32" s="43">
        <f t="shared" si="3"/>
        <v>5502</v>
      </c>
      <c r="J32" s="93" t="str">
        <f>ТВ!M35</f>
        <v>20.01.2021-30.06.2021</v>
      </c>
      <c r="K32" s="90" t="s">
        <v>78</v>
      </c>
    </row>
    <row r="33" spans="1:11" ht="12.75" customHeight="1">
      <c r="A33" s="14">
        <v>8</v>
      </c>
      <c r="B33" s="71">
        <f>ТВ!B36</f>
        <v>0</v>
      </c>
      <c r="C33" s="71" t="str">
        <f>ТВ!C36</f>
        <v xml:space="preserve">Linte </v>
      </c>
      <c r="D33" s="71" t="str">
        <f>ТВ!G36</f>
        <v>KG</v>
      </c>
      <c r="E33" s="71">
        <f>ТВ!H36</f>
        <v>355</v>
      </c>
      <c r="F33" s="43">
        <f>ROUND(ТВ!I36,2)</f>
        <v>18.33</v>
      </c>
      <c r="G33" s="43">
        <f>ТВ!J36</f>
        <v>22</v>
      </c>
      <c r="H33" s="43">
        <f t="shared" si="2"/>
        <v>6507.15</v>
      </c>
      <c r="I33" s="43">
        <f t="shared" si="3"/>
        <v>7810</v>
      </c>
      <c r="J33" s="93" t="str">
        <f>ТВ!M36</f>
        <v>20.01.2021-30.06.2021</v>
      </c>
      <c r="K33" s="90" t="s">
        <v>78</v>
      </c>
    </row>
    <row r="34" spans="1:11" ht="12.75" customHeight="1">
      <c r="A34" s="14">
        <v>9</v>
      </c>
      <c r="B34" s="71">
        <f>ТВ!B37</f>
        <v>0</v>
      </c>
      <c r="C34" s="71" t="str">
        <f>ТВ!C37</f>
        <v>arnaut</v>
      </c>
      <c r="D34" s="71" t="str">
        <f>ТВ!G37</f>
        <v>kg</v>
      </c>
      <c r="E34" s="71">
        <f>ТВ!H37</f>
        <v>500</v>
      </c>
      <c r="F34" s="43">
        <f>ROUND(ТВ!I37,2)</f>
        <v>9.58</v>
      </c>
      <c r="G34" s="43">
        <f>ТВ!J37</f>
        <v>11.5</v>
      </c>
      <c r="H34" s="43">
        <f t="shared" si="2"/>
        <v>4790</v>
      </c>
      <c r="I34" s="43">
        <f t="shared" si="3"/>
        <v>5750</v>
      </c>
      <c r="J34" s="93" t="str">
        <f>ТВ!M37</f>
        <v>20.01.2021-30.06.2021</v>
      </c>
      <c r="K34" s="90" t="s">
        <v>78</v>
      </c>
    </row>
    <row r="35" spans="1:11" ht="12.75" customHeight="1">
      <c r="A35" s="14">
        <v>10</v>
      </c>
      <c r="B35" s="71">
        <f>ТВ!B38</f>
        <v>0</v>
      </c>
      <c r="C35" s="71" t="str">
        <f>ТВ!C38</f>
        <v>Zahar in ambalaj</v>
      </c>
      <c r="D35" s="71" t="str">
        <f>ТВ!G38</f>
        <v>kg</v>
      </c>
      <c r="E35" s="71">
        <f>ТВ!H38</f>
        <v>3528</v>
      </c>
      <c r="F35" s="43">
        <f>ROUND(ТВ!I38,2)</f>
        <v>12.96</v>
      </c>
      <c r="G35" s="43">
        <f>ТВ!J38</f>
        <v>14</v>
      </c>
      <c r="H35" s="43">
        <f t="shared" si="2"/>
        <v>45722.880000000005</v>
      </c>
      <c r="I35" s="43">
        <f t="shared" si="3"/>
        <v>49392</v>
      </c>
      <c r="J35" s="93" t="str">
        <f>ТВ!M38</f>
        <v>20.01.2021-30.06.2021</v>
      </c>
      <c r="K35" s="90" t="s">
        <v>78</v>
      </c>
    </row>
    <row r="36" spans="1:11" ht="12.75" customHeight="1">
      <c r="A36" s="14">
        <v>11</v>
      </c>
      <c r="B36" s="71">
        <f>ТВ!B39</f>
        <v>0</v>
      </c>
      <c r="C36" s="71" t="str">
        <f>ТВ!C39</f>
        <v>Crupe de griu</v>
      </c>
      <c r="D36" s="71" t="str">
        <f>ТВ!G39</f>
        <v>KG</v>
      </c>
      <c r="E36" s="71">
        <f>ТВ!H39</f>
        <v>532</v>
      </c>
      <c r="F36" s="43">
        <f>ROUND(ТВ!I39,2)</f>
        <v>7</v>
      </c>
      <c r="G36" s="43">
        <f>ТВ!J39</f>
        <v>8.4</v>
      </c>
      <c r="H36" s="43">
        <f t="shared" si="2"/>
        <v>3724</v>
      </c>
      <c r="I36" s="43">
        <f t="shared" si="3"/>
        <v>4468.8</v>
      </c>
      <c r="J36" s="93" t="str">
        <f>ТВ!M39</f>
        <v>20.01.2021-30.06.2021</v>
      </c>
      <c r="K36" s="90" t="s">
        <v>78</v>
      </c>
    </row>
    <row r="37" spans="1:11" ht="12.75" customHeight="1">
      <c r="A37" s="14">
        <v>12</v>
      </c>
      <c r="B37" s="71">
        <f>ТВ!B40</f>
        <v>0</v>
      </c>
      <c r="C37" s="71" t="str">
        <f>ТВ!C40</f>
        <v>Crupe de orz</v>
      </c>
      <c r="D37" s="71" t="str">
        <f>ТВ!G40</f>
        <v>KG</v>
      </c>
      <c r="E37" s="71">
        <f>ТВ!H40</f>
        <v>532</v>
      </c>
      <c r="F37" s="43">
        <f>ROUND(ТВ!I40,2)</f>
        <v>7</v>
      </c>
      <c r="G37" s="43">
        <f>ТВ!J40</f>
        <v>8.4</v>
      </c>
      <c r="H37" s="43">
        <f t="shared" si="2"/>
        <v>3724</v>
      </c>
      <c r="I37" s="43">
        <f t="shared" si="3"/>
        <v>4468.8</v>
      </c>
      <c r="J37" s="93" t="str">
        <f>ТВ!M40</f>
        <v>20.01.2021-30.06.2021</v>
      </c>
      <c r="K37" s="90" t="s">
        <v>78</v>
      </c>
    </row>
    <row r="38" spans="1:11" ht="12.75" customHeight="1">
      <c r="A38" s="14">
        <v>13</v>
      </c>
      <c r="B38" s="71">
        <f>ТВ!B41</f>
        <v>0</v>
      </c>
      <c r="C38" s="71" t="str">
        <f>ТВ!C41</f>
        <v>Mazare verde</v>
      </c>
      <c r="D38" s="71" t="str">
        <f>ТВ!G41</f>
        <v>KG</v>
      </c>
      <c r="E38" s="71">
        <f>ТВ!H41</f>
        <v>505</v>
      </c>
      <c r="F38" s="43">
        <f>ROUND(ТВ!I41,2)</f>
        <v>17.5</v>
      </c>
      <c r="G38" s="43">
        <f>ТВ!J41</f>
        <v>21</v>
      </c>
      <c r="H38" s="43">
        <f t="shared" si="2"/>
        <v>8837.5</v>
      </c>
      <c r="I38" s="43">
        <f t="shared" si="3"/>
        <v>10605</v>
      </c>
      <c r="J38" s="93" t="str">
        <f>ТВ!M41</f>
        <v>20.01.2021-30.06.2021</v>
      </c>
      <c r="K38" s="90" t="s">
        <v>78</v>
      </c>
    </row>
    <row r="39" spans="1:11" ht="12.75" customHeight="1">
      <c r="A39" s="14">
        <v>14</v>
      </c>
      <c r="B39" s="71">
        <f>ТВ!B42</f>
        <v>0</v>
      </c>
      <c r="C39" s="71" t="str">
        <f>ТВ!C42</f>
        <v>Cacao in ambalaj</v>
      </c>
      <c r="D39" s="71" t="str">
        <f>ТВ!G42</f>
        <v>KG</v>
      </c>
      <c r="E39" s="71">
        <f>ТВ!H42</f>
        <v>27</v>
      </c>
      <c r="F39" s="43">
        <f>ROUND(ТВ!I42,2)</f>
        <v>73.33</v>
      </c>
      <c r="G39" s="43">
        <f>ТВ!J42</f>
        <v>88</v>
      </c>
      <c r="H39" s="43">
        <f t="shared" si="2"/>
        <v>1979.9099999999999</v>
      </c>
      <c r="I39" s="43">
        <f t="shared" si="3"/>
        <v>2376</v>
      </c>
      <c r="J39" s="93" t="str">
        <f>ТВ!M42</f>
        <v>20.01.2021-30.06.2021</v>
      </c>
      <c r="K39" s="90" t="s">
        <v>78</v>
      </c>
    </row>
    <row r="40" spans="1:11" ht="12.75" customHeight="1">
      <c r="A40" s="14">
        <v>15</v>
      </c>
      <c r="B40" s="71">
        <f>ТВ!B43</f>
        <v>0</v>
      </c>
      <c r="C40" s="71" t="str">
        <f>ТВ!C43</f>
        <v>Magiun din fructe</v>
      </c>
      <c r="D40" s="71" t="str">
        <f>ТВ!G43</f>
        <v>KG</v>
      </c>
      <c r="E40" s="71">
        <f>ТВ!H43</f>
        <v>655</v>
      </c>
      <c r="F40" s="43">
        <f>ROUND(ТВ!I43,2)</f>
        <v>18.33</v>
      </c>
      <c r="G40" s="43">
        <f>ТВ!J43</f>
        <v>22</v>
      </c>
      <c r="H40" s="43">
        <f t="shared" si="2"/>
        <v>12006.15</v>
      </c>
      <c r="I40" s="43">
        <f t="shared" si="3"/>
        <v>14410</v>
      </c>
      <c r="J40" s="93" t="str">
        <f>ТВ!M43</f>
        <v>20.01.2021-30.06.2021</v>
      </c>
      <c r="K40" s="90" t="s">
        <v>78</v>
      </c>
    </row>
    <row r="41" spans="1:11" ht="12.75" customHeight="1">
      <c r="A41" s="14">
        <v>16</v>
      </c>
      <c r="B41" s="71">
        <f>ТВ!B44</f>
        <v>0</v>
      </c>
      <c r="C41" s="71" t="str">
        <f>ТВ!C44</f>
        <v>Crupe de ovas</v>
      </c>
      <c r="D41" s="71" t="str">
        <f>ТВ!G44</f>
        <v>KG</v>
      </c>
      <c r="E41" s="71">
        <f>ТВ!H44</f>
        <v>532</v>
      </c>
      <c r="F41" s="43">
        <f>ROUND(ТВ!I44,2)</f>
        <v>10.83</v>
      </c>
      <c r="G41" s="43">
        <f>ТВ!J44</f>
        <v>13</v>
      </c>
      <c r="H41" s="43">
        <f t="shared" si="2"/>
        <v>5761.56</v>
      </c>
      <c r="I41" s="43">
        <f t="shared" si="3"/>
        <v>6916</v>
      </c>
      <c r="J41" s="93" t="str">
        <f>ТВ!M44</f>
        <v>20.01.2021-30.06.2021</v>
      </c>
      <c r="K41" s="90" t="s">
        <v>78</v>
      </c>
    </row>
    <row r="42" spans="1:11" ht="12.75" customHeight="1">
      <c r="A42" s="14">
        <v>17</v>
      </c>
      <c r="B42" s="71">
        <f>ТВ!B45</f>
        <v>0</v>
      </c>
      <c r="C42" s="71" t="str">
        <f>ТВ!C45</f>
        <v>Drojdie in ambalaj</v>
      </c>
      <c r="D42" s="71" t="str">
        <f>ТВ!G45</f>
        <v>KG</v>
      </c>
      <c r="E42" s="71">
        <f>ТВ!H45</f>
        <v>14</v>
      </c>
      <c r="F42" s="43">
        <f>ROUND(ТВ!I45,2)</f>
        <v>65</v>
      </c>
      <c r="G42" s="43">
        <f>ТВ!J45</f>
        <v>78</v>
      </c>
      <c r="H42" s="43">
        <f t="shared" si="2"/>
        <v>910</v>
      </c>
      <c r="I42" s="43">
        <f t="shared" si="3"/>
        <v>1092</v>
      </c>
      <c r="J42" s="93" t="str">
        <f>ТВ!M45</f>
        <v>20.01.2021-30.06.2021</v>
      </c>
      <c r="K42" s="90" t="s">
        <v>78</v>
      </c>
    </row>
    <row r="43" spans="1:11" ht="12.75" customHeight="1">
      <c r="A43" s="14">
        <v>18</v>
      </c>
      <c r="B43" s="71">
        <f>ТВ!B46</f>
        <v>0</v>
      </c>
      <c r="C43" s="71" t="str">
        <f>ТВ!C46</f>
        <v>Crupe de porumb</v>
      </c>
      <c r="D43" s="71" t="str">
        <f>ТВ!G46</f>
        <v>KG</v>
      </c>
      <c r="E43" s="71">
        <f>ТВ!H46</f>
        <v>810</v>
      </c>
      <c r="F43" s="43">
        <f>ROUND(ТВ!I46,2)</f>
        <v>9.17</v>
      </c>
      <c r="G43" s="43">
        <f>ТВ!J46</f>
        <v>11</v>
      </c>
      <c r="H43" s="43">
        <f t="shared" si="2"/>
        <v>7427.7</v>
      </c>
      <c r="I43" s="43">
        <f t="shared" si="3"/>
        <v>8910</v>
      </c>
      <c r="J43" s="93" t="str">
        <f>ТВ!M46</f>
        <v>20.01.2021-30.06.2021</v>
      </c>
      <c r="K43" s="90" t="s">
        <v>78</v>
      </c>
    </row>
    <row r="44" spans="1:11" ht="12.75" customHeight="1">
      <c r="A44" s="14">
        <v>19</v>
      </c>
      <c r="B44" s="71">
        <f>ТВ!B47</f>
        <v>0</v>
      </c>
      <c r="C44" s="71" t="str">
        <f>ТВ!C47</f>
        <v>Suc in cutii tetrapac</v>
      </c>
      <c r="D44" s="71" t="str">
        <f>ТВ!G47</f>
        <v>KG</v>
      </c>
      <c r="E44" s="71">
        <f>ТВ!H47</f>
        <v>5270</v>
      </c>
      <c r="F44" s="43">
        <f>ROUND(ТВ!I47,2)</f>
        <v>9.73</v>
      </c>
      <c r="G44" s="43">
        <f>ТВ!J47</f>
        <v>11.68</v>
      </c>
      <c r="H44" s="43">
        <f t="shared" si="2"/>
        <v>51277.100000000006</v>
      </c>
      <c r="I44" s="43">
        <f t="shared" si="3"/>
        <v>61553.6</v>
      </c>
      <c r="J44" s="93" t="str">
        <f>ТВ!M47</f>
        <v>20.01.2021-30.06.2021</v>
      </c>
      <c r="K44" s="90" t="s">
        <v>78</v>
      </c>
    </row>
    <row r="45" spans="1:11" ht="12.75" customHeight="1">
      <c r="A45" s="14">
        <v>20</v>
      </c>
      <c r="B45" s="71">
        <f>ТВ!B48</f>
        <v>0</v>
      </c>
      <c r="C45" s="71" t="str">
        <f>ТВ!C48</f>
        <v>hrisca</v>
      </c>
      <c r="D45" s="71" t="str">
        <f>ТВ!G48</f>
        <v>KG</v>
      </c>
      <c r="E45" s="71">
        <f>ТВ!H48</f>
        <v>910</v>
      </c>
      <c r="F45" s="43">
        <f>ROUND(ТВ!I48,2)</f>
        <v>18.33</v>
      </c>
      <c r="G45" s="43">
        <f>ТВ!J48</f>
        <v>22</v>
      </c>
      <c r="H45" s="43">
        <f t="shared" si="2"/>
        <v>16680.3</v>
      </c>
      <c r="I45" s="43">
        <f t="shared" si="3"/>
        <v>20020</v>
      </c>
      <c r="J45" s="93" t="str">
        <f>ТВ!M48</f>
        <v>20.01.2021-30.06.2021</v>
      </c>
      <c r="K45" s="90" t="s">
        <v>78</v>
      </c>
    </row>
    <row r="46" spans="1:11" ht="12.75" customHeight="1">
      <c r="A46" s="14">
        <v>21</v>
      </c>
      <c r="B46" s="71">
        <f>ТВ!B49</f>
        <v>0</v>
      </c>
      <c r="C46" s="71" t="str">
        <f>ТВ!C49</f>
        <v>stafide</v>
      </c>
      <c r="D46" s="71" t="str">
        <f>ТВ!G49</f>
        <v>KG</v>
      </c>
      <c r="E46" s="71">
        <f>ТВ!H49</f>
        <v>72</v>
      </c>
      <c r="F46" s="43">
        <f>ROUND(ТВ!I49,2)</f>
        <v>38.33</v>
      </c>
      <c r="G46" s="43">
        <f>ТВ!J49</f>
        <v>46</v>
      </c>
      <c r="H46" s="43">
        <f t="shared" si="2"/>
        <v>2759.7599999999998</v>
      </c>
      <c r="I46" s="43">
        <f t="shared" si="3"/>
        <v>3312</v>
      </c>
      <c r="J46" s="93" t="str">
        <f>ТВ!M49</f>
        <v>20.01.2021-30.06.2021</v>
      </c>
      <c r="K46" s="90" t="s">
        <v>78</v>
      </c>
    </row>
    <row r="47" spans="1:11" ht="12.75" customHeight="1">
      <c r="A47" s="14">
        <v>22</v>
      </c>
      <c r="B47" s="71">
        <f>ТВ!B50</f>
        <v>0</v>
      </c>
      <c r="C47" s="71" t="str">
        <f>ТВ!C50</f>
        <v>Crupe de mei</v>
      </c>
      <c r="D47" s="71" t="str">
        <f>ТВ!G50</f>
        <v>KG</v>
      </c>
      <c r="E47" s="71">
        <f>ТВ!H50</f>
        <v>482</v>
      </c>
      <c r="F47" s="43">
        <f>ROUND(ТВ!I50,2)</f>
        <v>10.83</v>
      </c>
      <c r="G47" s="43">
        <f>ТВ!J50</f>
        <v>13</v>
      </c>
      <c r="H47" s="43">
        <f t="shared" si="2"/>
        <v>5220.06</v>
      </c>
      <c r="I47" s="43">
        <f t="shared" si="3"/>
        <v>6266</v>
      </c>
      <c r="J47" s="93" t="str">
        <f>ТВ!M50</f>
        <v>20.01.2021-30.06.2021</v>
      </c>
      <c r="K47" s="90" t="s">
        <v>78</v>
      </c>
    </row>
    <row r="48" spans="1:11" ht="12.75" customHeight="1">
      <c r="A48" s="14">
        <v>23</v>
      </c>
      <c r="B48" s="71">
        <f>ТВ!B51</f>
        <v>0</v>
      </c>
      <c r="C48" s="71" t="str">
        <f>ТВ!C51</f>
        <v>Fructe uscate</v>
      </c>
      <c r="D48" s="71" t="str">
        <f>ТВ!G51</f>
        <v>KG</v>
      </c>
      <c r="E48" s="71">
        <f>ТВ!H51</f>
        <v>664</v>
      </c>
      <c r="F48" s="43">
        <f>ROUND(ТВ!I51,2)</f>
        <v>26.67</v>
      </c>
      <c r="G48" s="43">
        <f>ТВ!J51</f>
        <v>32</v>
      </c>
      <c r="H48" s="43">
        <f t="shared" si="2"/>
        <v>17708.88</v>
      </c>
      <c r="I48" s="43">
        <f t="shared" si="3"/>
        <v>21248</v>
      </c>
      <c r="J48" s="93" t="str">
        <f>ТВ!M51</f>
        <v>20.01.2021-30.06.2021</v>
      </c>
      <c r="K48" s="90" t="s">
        <v>78</v>
      </c>
    </row>
    <row r="49" spans="1:11" ht="12.75" customHeight="1">
      <c r="A49" s="14">
        <v>24</v>
      </c>
      <c r="B49" s="71">
        <f>ТВ!B52</f>
        <v>0</v>
      </c>
      <c r="C49" s="71" t="str">
        <f>ТВ!C52</f>
        <v>Fasole in ambalaj</v>
      </c>
      <c r="D49" s="71" t="str">
        <f>ТВ!G52</f>
        <v>KG</v>
      </c>
      <c r="E49" s="71">
        <f>ТВ!H52</f>
        <v>505</v>
      </c>
      <c r="F49" s="43">
        <f>ROUND(ТВ!I52,2)</f>
        <v>21.3</v>
      </c>
      <c r="G49" s="43">
        <f>ТВ!J52</f>
        <v>23</v>
      </c>
      <c r="H49" s="43">
        <f t="shared" si="2"/>
        <v>10756.5</v>
      </c>
      <c r="I49" s="43">
        <f t="shared" si="3"/>
        <v>11615</v>
      </c>
      <c r="J49" s="93" t="str">
        <f>ТВ!M52</f>
        <v>20.01.2021-30.06.2021</v>
      </c>
      <c r="K49" s="90" t="s">
        <v>78</v>
      </c>
    </row>
    <row r="50" spans="1:11" ht="12.75" customHeight="1">
      <c r="A50" s="14">
        <v>25</v>
      </c>
      <c r="B50" s="71">
        <f>ТВ!B53</f>
        <v>0</v>
      </c>
      <c r="C50" s="71" t="str">
        <f>ТВ!C53</f>
        <v>Halva in cutii</v>
      </c>
      <c r="D50" s="71" t="str">
        <f>ТВ!G53</f>
        <v>KG</v>
      </c>
      <c r="E50" s="71">
        <f>ТВ!H53</f>
        <v>30</v>
      </c>
      <c r="F50" s="43">
        <f>ROUND(ТВ!I53,2)</f>
        <v>22.5</v>
      </c>
      <c r="G50" s="43">
        <f>ТВ!J53</f>
        <v>27</v>
      </c>
      <c r="H50" s="43">
        <f t="shared" si="2"/>
        <v>675</v>
      </c>
      <c r="I50" s="43">
        <f t="shared" si="3"/>
        <v>810</v>
      </c>
      <c r="J50" s="93" t="str">
        <f>ТВ!M53</f>
        <v>20.01.2021-30.06.2021</v>
      </c>
      <c r="K50" s="90" t="s">
        <v>78</v>
      </c>
    </row>
    <row r="51" spans="1:11" ht="12.75" customHeight="1">
      <c r="A51" s="14">
        <v>26</v>
      </c>
      <c r="B51" s="71">
        <f>ТВ!B54</f>
        <v>0</v>
      </c>
      <c r="C51" s="71" t="str">
        <f>ТВ!C54</f>
        <v>Paste făinoase diferite figuri</v>
      </c>
      <c r="D51" s="71" t="str">
        <f>ТВ!G54</f>
        <v>kg</v>
      </c>
      <c r="E51" s="71">
        <f>ТВ!H54</f>
        <v>505</v>
      </c>
      <c r="F51" s="43">
        <f>ROUND(ТВ!I54,2)</f>
        <v>14.17</v>
      </c>
      <c r="G51" s="43">
        <f>ТВ!J54</f>
        <v>17</v>
      </c>
      <c r="H51" s="43">
        <f t="shared" si="2"/>
        <v>7155.85</v>
      </c>
      <c r="I51" s="43">
        <f t="shared" si="3"/>
        <v>8585</v>
      </c>
      <c r="J51" s="93" t="str">
        <f>ТВ!M54</f>
        <v>20.01.2021-30.06.2021</v>
      </c>
      <c r="K51" s="90" t="s">
        <v>78</v>
      </c>
    </row>
    <row r="52" spans="1:11" ht="12.75" customHeight="1">
      <c r="A52" s="14">
        <v>27</v>
      </c>
      <c r="B52" s="71">
        <f>ТВ!B55</f>
        <v>0</v>
      </c>
      <c r="C52" s="71" t="str">
        <f>ТВ!C55</f>
        <v>Rosii in suc propriu</v>
      </c>
      <c r="D52" s="71" t="str">
        <f>ТВ!G55</f>
        <v>KG</v>
      </c>
      <c r="E52" s="71">
        <f>ТВ!H55</f>
        <v>810</v>
      </c>
      <c r="F52" s="43">
        <f>ROUND(ТВ!I55,2)</f>
        <v>15.83</v>
      </c>
      <c r="G52" s="43">
        <f>ТВ!J55</f>
        <v>19</v>
      </c>
      <c r="H52" s="43">
        <f t="shared" si="2"/>
        <v>12822.3</v>
      </c>
      <c r="I52" s="43">
        <f t="shared" si="3"/>
        <v>15390</v>
      </c>
      <c r="J52" s="93" t="str">
        <f>ТВ!M55</f>
        <v>20.01.2021-30.06.2021</v>
      </c>
      <c r="K52" s="90" t="s">
        <v>78</v>
      </c>
    </row>
    <row r="53" spans="1:11" ht="12.75" customHeight="1">
      <c r="A53" s="14">
        <v>28</v>
      </c>
      <c r="B53" s="71">
        <f>ТВ!B56</f>
        <v>0</v>
      </c>
      <c r="C53" s="71" t="str">
        <f>ТВ!C56</f>
        <v>Susan in ambalaj</v>
      </c>
      <c r="D53" s="71" t="str">
        <f>ТВ!G56</f>
        <v>KG</v>
      </c>
      <c r="E53" s="71">
        <f>ТВ!H56</f>
        <v>12</v>
      </c>
      <c r="F53" s="43">
        <f>ROUND(ТВ!I56,2)</f>
        <v>68.33</v>
      </c>
      <c r="G53" s="43">
        <f>ТВ!J56</f>
        <v>82</v>
      </c>
      <c r="H53" s="43">
        <f t="shared" si="2"/>
        <v>819.96</v>
      </c>
      <c r="I53" s="43">
        <f t="shared" si="3"/>
        <v>984</v>
      </c>
      <c r="J53" s="93" t="str">
        <f>ТВ!M56</f>
        <v>20.01.2021-30.06.2021</v>
      </c>
      <c r="K53" s="90" t="s">
        <v>78</v>
      </c>
    </row>
    <row r="54" spans="1:11" ht="12.75" customHeight="1">
      <c r="A54" s="14">
        <v>29</v>
      </c>
      <c r="B54" s="71">
        <f>ТВ!B57</f>
        <v>0</v>
      </c>
      <c r="C54" s="71" t="str">
        <f>ТВ!C57</f>
        <v>Tomat pasta</v>
      </c>
      <c r="D54" s="71" t="str">
        <f>ТВ!G57</f>
        <v>KG</v>
      </c>
      <c r="E54" s="71">
        <f>ТВ!H57</f>
        <v>25</v>
      </c>
      <c r="F54" s="43">
        <f>ROUND(ТВ!I57,2)</f>
        <v>23.33</v>
      </c>
      <c r="G54" s="43">
        <f>ТВ!J57</f>
        <v>28</v>
      </c>
      <c r="H54" s="43">
        <f t="shared" si="2"/>
        <v>583.25</v>
      </c>
      <c r="I54" s="43">
        <f t="shared" si="3"/>
        <v>700</v>
      </c>
      <c r="J54" s="93" t="str">
        <f>ТВ!M57</f>
        <v>20.01.2021-30.06.2021</v>
      </c>
      <c r="K54" s="90" t="s">
        <v>78</v>
      </c>
    </row>
    <row r="55" spans="1:11" ht="12.75" customHeight="1">
      <c r="A55" s="14">
        <v>30</v>
      </c>
      <c r="B55" s="71">
        <f>ТВ!B58</f>
        <v>0</v>
      </c>
      <c r="C55" s="71" t="str">
        <f>ТВ!C58</f>
        <v>Frunza de dafin</v>
      </c>
      <c r="D55" s="71" t="str">
        <f>ТВ!G58</f>
        <v>kg</v>
      </c>
      <c r="E55" s="71">
        <f>ТВ!H58</f>
        <v>2.3</v>
      </c>
      <c r="F55" s="43">
        <f>ROUND(ТВ!I58,2)</f>
        <v>120</v>
      </c>
      <c r="G55" s="43">
        <f>ТВ!J58</f>
        <v>144</v>
      </c>
      <c r="H55" s="43">
        <f t="shared" si="2"/>
        <v>276</v>
      </c>
      <c r="I55" s="43">
        <f t="shared" si="3"/>
        <v>331.2</v>
      </c>
      <c r="J55" s="93" t="str">
        <f>ТВ!M58</f>
        <v>20.01.2021-30.06.2021</v>
      </c>
      <c r="K55" s="90" t="s">
        <v>78</v>
      </c>
    </row>
    <row r="56" spans="1:11" ht="12.75" customHeight="1">
      <c r="A56" s="14">
        <v>31</v>
      </c>
      <c r="B56" s="71">
        <f>ТВ!B59</f>
        <v>0</v>
      </c>
      <c r="C56" s="71" t="str">
        <f>ТВ!C59</f>
        <v>Piper negru macinat</v>
      </c>
      <c r="D56" s="71" t="str">
        <f>ТВ!G59</f>
        <v>KG</v>
      </c>
      <c r="E56" s="71">
        <f>ТВ!H59</f>
        <v>2.8</v>
      </c>
      <c r="F56" s="43">
        <f>ROUND(ТВ!I59,2)</f>
        <v>141.67</v>
      </c>
      <c r="G56" s="43">
        <f>ТВ!J59</f>
        <v>170</v>
      </c>
      <c r="H56" s="43">
        <f t="shared" si="2"/>
        <v>396.67599999999993</v>
      </c>
      <c r="I56" s="43">
        <f t="shared" si="3"/>
        <v>475.99999999999994</v>
      </c>
      <c r="J56" s="93" t="str">
        <f>ТВ!M59</f>
        <v>20.01.2021-30.06.2021</v>
      </c>
      <c r="K56" s="90" t="s">
        <v>78</v>
      </c>
    </row>
    <row r="57" spans="1:11" ht="12.75" customHeight="1">
      <c r="A57" s="14">
        <v>32</v>
      </c>
      <c r="B57" s="71">
        <f>ТВ!B60</f>
        <v>0</v>
      </c>
      <c r="C57" s="71" t="str">
        <f>ТВ!C60</f>
        <v>Miez de nuca</v>
      </c>
      <c r="D57" s="71" t="str">
        <f>ТВ!G60</f>
        <v>kg</v>
      </c>
      <c r="E57" s="71">
        <f>ТВ!H60</f>
        <v>290</v>
      </c>
      <c r="F57" s="43">
        <f>ROUND(ТВ!I60,2)</f>
        <v>115.83</v>
      </c>
      <c r="G57" s="43">
        <f>ТВ!J60</f>
        <v>139</v>
      </c>
      <c r="H57" s="43">
        <f t="shared" si="2"/>
        <v>33590.7</v>
      </c>
      <c r="I57" s="43">
        <f t="shared" si="3"/>
        <v>40310</v>
      </c>
      <c r="J57" s="93" t="str">
        <f>ТВ!M60</f>
        <v>20.01.2021-30.06.2021</v>
      </c>
      <c r="K57" s="90" t="s">
        <v>78</v>
      </c>
    </row>
    <row r="58" spans="1:11" ht="12.75" customHeight="1">
      <c r="A58" s="14">
        <v>33</v>
      </c>
      <c r="B58" s="71">
        <f>ТВ!B61</f>
        <v>0</v>
      </c>
      <c r="C58" s="71" t="str">
        <f>ТВ!C61</f>
        <v>otet</v>
      </c>
      <c r="D58" s="71" t="str">
        <f>ТВ!G61</f>
        <v>L</v>
      </c>
      <c r="E58" s="71">
        <f>ТВ!H61</f>
        <v>60</v>
      </c>
      <c r="F58" s="43">
        <f>ROUND(ТВ!I61,2)</f>
        <v>4.58</v>
      </c>
      <c r="G58" s="43">
        <f>ТВ!J61</f>
        <v>5.5</v>
      </c>
      <c r="H58" s="43">
        <f t="shared" si="2"/>
        <v>274.8</v>
      </c>
      <c r="I58" s="43">
        <f t="shared" si="3"/>
        <v>330</v>
      </c>
      <c r="J58" s="93" t="str">
        <f>ТВ!M61</f>
        <v>20.01.2021-30.06.2021</v>
      </c>
      <c r="K58" s="90" t="s">
        <v>78</v>
      </c>
    </row>
    <row r="59" spans="1:11" ht="12.75" customHeight="1">
      <c r="A59" s="14">
        <v>34</v>
      </c>
      <c r="B59" s="71">
        <f>ТВ!B62</f>
        <v>0</v>
      </c>
      <c r="C59" s="71" t="str">
        <f>ТВ!C62</f>
        <v>Soda alimentara</v>
      </c>
      <c r="D59" s="71" t="str">
        <f>ТВ!G62</f>
        <v>kg</v>
      </c>
      <c r="E59" s="71">
        <f>ТВ!H62</f>
        <v>5</v>
      </c>
      <c r="F59" s="43">
        <f>ROUND(ТВ!I62,2)</f>
        <v>15.83</v>
      </c>
      <c r="G59" s="43">
        <f>ТВ!J62</f>
        <v>19</v>
      </c>
      <c r="H59" s="43">
        <f t="shared" si="2"/>
        <v>79.15</v>
      </c>
      <c r="I59" s="43">
        <f t="shared" si="3"/>
        <v>95</v>
      </c>
      <c r="J59" s="93" t="str">
        <f>ТВ!M62</f>
        <v>20.01.2021-30.06.2021</v>
      </c>
      <c r="K59" s="90" t="s">
        <v>78</v>
      </c>
    </row>
    <row r="60" spans="1:11" ht="12.75" customHeight="1">
      <c r="A60" s="14">
        <v>35</v>
      </c>
      <c r="B60" s="71">
        <f>ТВ!B63</f>
        <v>0</v>
      </c>
      <c r="C60" s="71" t="str">
        <f>ТВ!C63</f>
        <v>Legume conservate, rosii fara otet</v>
      </c>
      <c r="D60" s="71" t="str">
        <f>ТВ!G63</f>
        <v>kg</v>
      </c>
      <c r="E60" s="71">
        <f>ТВ!H63</f>
        <v>855</v>
      </c>
      <c r="F60" s="43">
        <f>ROUND(ТВ!I63,2)</f>
        <v>29.17</v>
      </c>
      <c r="G60" s="43">
        <f>ТВ!J63</f>
        <v>35</v>
      </c>
      <c r="H60" s="43">
        <f t="shared" si="2"/>
        <v>24940.350000000002</v>
      </c>
      <c r="I60" s="43">
        <f t="shared" si="3"/>
        <v>29925</v>
      </c>
      <c r="J60" s="93" t="str">
        <f>ТВ!M63</f>
        <v>20.01.2021-30.06.2021</v>
      </c>
      <c r="K60" s="90" t="s">
        <v>78</v>
      </c>
    </row>
    <row r="61" spans="1:11" ht="12.75" customHeight="1">
      <c r="A61" s="14">
        <v>36</v>
      </c>
      <c r="B61" s="71">
        <f>ТВ!B64</f>
        <v>0</v>
      </c>
      <c r="C61" s="71" t="str">
        <f>ТВ!C64</f>
        <v>Castraveti fara otet</v>
      </c>
      <c r="D61" s="71" t="str">
        <f>ТВ!G64</f>
        <v>kg</v>
      </c>
      <c r="E61" s="71">
        <f>ТВ!H64</f>
        <v>755</v>
      </c>
      <c r="F61" s="43">
        <f>ROUND(ТВ!I64,2)</f>
        <v>34.17</v>
      </c>
      <c r="G61" s="43">
        <f>ТВ!J64</f>
        <v>41</v>
      </c>
      <c r="H61" s="43">
        <f t="shared" si="2"/>
        <v>25798.350000000002</v>
      </c>
      <c r="I61" s="43">
        <f t="shared" si="3"/>
        <v>30955</v>
      </c>
      <c r="J61" s="93" t="str">
        <f>ТВ!M64</f>
        <v>20.01.2021-30.06.2021</v>
      </c>
      <c r="K61" s="90" t="s">
        <v>78</v>
      </c>
    </row>
    <row r="62" spans="1:11" ht="12.75" customHeight="1">
      <c r="A62" s="14">
        <v>37</v>
      </c>
      <c r="B62" s="71">
        <f>ТВ!B65</f>
        <v>0</v>
      </c>
      <c r="C62" s="71" t="str">
        <f>ТВ!C65</f>
        <v>Suc de rosii</v>
      </c>
      <c r="D62" s="71" t="str">
        <f>ТВ!G65</f>
        <v>Kg</v>
      </c>
      <c r="E62" s="71">
        <f>ТВ!H65</f>
        <v>1470</v>
      </c>
      <c r="F62" s="43">
        <f>ROUND(ТВ!I65,2)</f>
        <v>9.78</v>
      </c>
      <c r="G62" s="43">
        <f>ТВ!J65</f>
        <v>11.74</v>
      </c>
      <c r="H62" s="43">
        <f t="shared" si="2"/>
        <v>14376.599999999999</v>
      </c>
      <c r="I62" s="43">
        <f t="shared" si="3"/>
        <v>17257.8</v>
      </c>
      <c r="J62" s="93" t="str">
        <f>ТВ!M65</f>
        <v>20.01.2021-30.06.2021</v>
      </c>
      <c r="K62" s="90" t="s">
        <v>78</v>
      </c>
    </row>
    <row r="63" spans="1:11" ht="12.75" customHeight="1">
      <c r="A63" s="14">
        <v>38</v>
      </c>
      <c r="B63" s="71">
        <f>ТВ!B66</f>
        <v>0</v>
      </c>
      <c r="C63" s="71" t="str">
        <f>ТВ!C66</f>
        <v>Ceai negru</v>
      </c>
      <c r="D63" s="71" t="str">
        <f>ТВ!G66</f>
        <v>kg</v>
      </c>
      <c r="E63" s="71">
        <f>ТВ!H66</f>
        <v>20</v>
      </c>
      <c r="F63" s="43">
        <f>ROUND(ТВ!I66,2)</f>
        <v>74.17</v>
      </c>
      <c r="G63" s="43">
        <f>ТВ!J66</f>
        <v>89</v>
      </c>
      <c r="H63" s="43">
        <f t="shared" si="2"/>
        <v>1483.4</v>
      </c>
      <c r="I63" s="43">
        <f t="shared" si="3"/>
        <v>1780</v>
      </c>
      <c r="J63" s="93" t="str">
        <f>ТВ!M66</f>
        <v>20.01.2021-30.06.2021</v>
      </c>
      <c r="K63" s="90" t="s">
        <v>78</v>
      </c>
    </row>
    <row r="64" spans="1:11" ht="12.75" customHeight="1">
      <c r="A64" s="14">
        <v>39</v>
      </c>
      <c r="B64" s="71">
        <f>ТВ!B67</f>
        <v>0</v>
      </c>
      <c r="C64" s="71" t="str">
        <f>ТВ!C67</f>
        <v>Ceai verde</v>
      </c>
      <c r="D64" s="71" t="str">
        <f>ТВ!G67</f>
        <v>kg</v>
      </c>
      <c r="E64" s="71">
        <f>ТВ!H67</f>
        <v>14</v>
      </c>
      <c r="F64" s="43">
        <f>ROUND(ТВ!I67,2)</f>
        <v>270.83</v>
      </c>
      <c r="G64" s="43">
        <f>ТВ!J67</f>
        <v>325</v>
      </c>
      <c r="H64" s="43">
        <f t="shared" si="2"/>
        <v>3791.62</v>
      </c>
      <c r="I64" s="43">
        <f t="shared" si="3"/>
        <v>4550</v>
      </c>
      <c r="J64" s="93" t="str">
        <f>ТВ!M67</f>
        <v>20.01.2021-30.06.2021</v>
      </c>
      <c r="K64" s="90" t="s">
        <v>78</v>
      </c>
    </row>
    <row r="65" spans="1:11" ht="12.75" customHeight="1">
      <c r="A65" s="14">
        <v>40</v>
      </c>
      <c r="B65" s="71">
        <f>ТВ!B68</f>
        <v>0</v>
      </c>
      <c r="C65" s="71" t="str">
        <f>ТВ!C68</f>
        <v>Sare iodata</v>
      </c>
      <c r="D65" s="71" t="str">
        <f>ТВ!G68</f>
        <v>kg</v>
      </c>
      <c r="E65" s="71">
        <f>ТВ!H68</f>
        <v>545</v>
      </c>
      <c r="F65" s="43">
        <f>ROUND(ТВ!I68,2)</f>
        <v>3.7</v>
      </c>
      <c r="G65" s="43">
        <f>ТВ!J68</f>
        <v>4.44</v>
      </c>
      <c r="H65" s="43">
        <f t="shared" si="2"/>
        <v>2016.5</v>
      </c>
      <c r="I65" s="43">
        <f t="shared" si="3"/>
        <v>2419.8</v>
      </c>
      <c r="J65" s="93" t="str">
        <f>ТВ!M68</f>
        <v>20.01.2021-30.06.2021</v>
      </c>
      <c r="K65" s="90" t="s">
        <v>78</v>
      </c>
    </row>
    <row r="66" spans="1:11" s="84" customFormat="1" ht="12" customHeight="1">
      <c r="A66" s="76"/>
      <c r="B66" s="87"/>
      <c r="C66" s="87" t="str">
        <f>ТВ!C69</f>
        <v>Total:</v>
      </c>
      <c r="D66" s="87"/>
      <c r="E66" s="87"/>
      <c r="F66" s="88"/>
      <c r="G66" s="88"/>
      <c r="H66" s="88">
        <f>SUM(H26:H65)</f>
        <v>411611.37599999993</v>
      </c>
      <c r="I66" s="88">
        <f>SUM(I26:I65)</f>
        <v>486588.66</v>
      </c>
      <c r="J66" s="94"/>
      <c r="K66" s="91"/>
    </row>
    <row r="67" spans="1:11" ht="12.75" customHeight="1" hidden="1">
      <c r="A67" s="14"/>
      <c r="B67" s="71"/>
      <c r="C67" s="75" t="str">
        <f>ТВ!C70</f>
        <v>Lot 5</v>
      </c>
      <c r="D67" s="71"/>
      <c r="E67" s="71"/>
      <c r="F67" s="43"/>
      <c r="G67" s="43"/>
      <c r="H67" s="43"/>
      <c r="I67" s="43"/>
      <c r="J67" s="93"/>
      <c r="K67" s="90"/>
    </row>
    <row r="68" spans="1:11" ht="12.75" customHeight="1" hidden="1">
      <c r="A68" s="14">
        <v>1</v>
      </c>
      <c r="B68" s="71">
        <f>ТВ!B71</f>
        <v>0</v>
      </c>
      <c r="C68" s="71" t="str">
        <f>ТВ!C71</f>
        <v>oua</v>
      </c>
      <c r="D68" s="71" t="str">
        <f>ТВ!G71</f>
        <v>buc</v>
      </c>
      <c r="E68" s="71">
        <f>ТВ!H71</f>
        <v>22800</v>
      </c>
      <c r="F68" s="43">
        <f>ROUND(ТВ!I71,2)</f>
        <v>0</v>
      </c>
      <c r="G68" s="43">
        <f>ТВ!J71</f>
        <v>0</v>
      </c>
      <c r="H68" s="43">
        <f aca="true" t="shared" si="4" ref="H68:H91">F68*E68</f>
        <v>0</v>
      </c>
      <c r="I68" s="43">
        <f aca="true" t="shared" si="5" ref="I68:I91">G68*E68</f>
        <v>0</v>
      </c>
      <c r="J68" s="93" t="str">
        <f>ТВ!M71</f>
        <v>20.01.2021-30.06.2021</v>
      </c>
      <c r="K68" s="90" t="s">
        <v>78</v>
      </c>
    </row>
    <row r="69" spans="1:11" s="84" customFormat="1" ht="12.75" customHeight="1" hidden="1">
      <c r="A69" s="76"/>
      <c r="B69" s="87"/>
      <c r="C69" s="87" t="str">
        <f>ТВ!C72</f>
        <v>Total:</v>
      </c>
      <c r="D69" s="87"/>
      <c r="E69" s="87"/>
      <c r="F69" s="88"/>
      <c r="G69" s="88"/>
      <c r="H69" s="88">
        <f>SUM(H68:H68)</f>
        <v>0</v>
      </c>
      <c r="I69" s="88">
        <f>SUM(I68:I68)</f>
        <v>0</v>
      </c>
      <c r="J69" s="94"/>
      <c r="K69" s="91"/>
    </row>
    <row r="70" spans="1:11" ht="12.75" customHeight="1" hidden="1">
      <c r="A70" s="14"/>
      <c r="B70" s="71"/>
      <c r="C70" s="75" t="str">
        <f>ТВ!C73</f>
        <v>Lot 6</v>
      </c>
      <c r="D70" s="71"/>
      <c r="E70" s="71"/>
      <c r="F70" s="43"/>
      <c r="G70" s="43"/>
      <c r="H70" s="43"/>
      <c r="I70" s="43"/>
      <c r="J70" s="93"/>
      <c r="K70" s="90"/>
    </row>
    <row r="71" spans="1:11" ht="12.75" customHeight="1" hidden="1">
      <c r="A71" s="14">
        <v>1</v>
      </c>
      <c r="B71" s="71">
        <f>ТВ!B74</f>
        <v>0</v>
      </c>
      <c r="C71" s="71" t="str">
        <f>ТВ!C74</f>
        <v xml:space="preserve"> Fileu de peste</v>
      </c>
      <c r="D71" s="71" t="str">
        <f>ТВ!G74</f>
        <v>kg</v>
      </c>
      <c r="E71" s="71">
        <f>ТВ!H74</f>
        <v>1970</v>
      </c>
      <c r="F71" s="43">
        <f>ROUND(ТВ!I74,2)</f>
        <v>0</v>
      </c>
      <c r="G71" s="43">
        <f>ТВ!J74</f>
        <v>0</v>
      </c>
      <c r="H71" s="43">
        <f t="shared" si="4"/>
        <v>0</v>
      </c>
      <c r="I71" s="43">
        <f t="shared" si="5"/>
        <v>0</v>
      </c>
      <c r="J71" s="93" t="str">
        <f>ТВ!M74</f>
        <v>20.01.2021-30.06.2021</v>
      </c>
      <c r="K71" s="90" t="s">
        <v>78</v>
      </c>
    </row>
    <row r="72" spans="1:11" s="84" customFormat="1" ht="12.75" customHeight="1" hidden="1">
      <c r="A72" s="76"/>
      <c r="B72" s="87"/>
      <c r="C72" s="87" t="str">
        <f>ТВ!C75</f>
        <v>Total:</v>
      </c>
      <c r="D72" s="87"/>
      <c r="E72" s="87"/>
      <c r="F72" s="88"/>
      <c r="G72" s="88"/>
      <c r="H72" s="88">
        <f>SUM(H71:H71)</f>
        <v>0</v>
      </c>
      <c r="I72" s="88">
        <f>SUM(I71:I71)</f>
        <v>0</v>
      </c>
      <c r="J72" s="94"/>
      <c r="K72" s="91"/>
    </row>
    <row r="73" spans="1:11" ht="30">
      <c r="A73" s="14"/>
      <c r="B73" s="71"/>
      <c r="C73" s="75" t="str">
        <f>ТВ!C76</f>
        <v>Lot 7 Fructe/legume, produse sezoniere</v>
      </c>
      <c r="D73" s="71"/>
      <c r="E73" s="71"/>
      <c r="F73" s="43"/>
      <c r="G73" s="43"/>
      <c r="H73" s="43"/>
      <c r="I73" s="43"/>
      <c r="J73" s="93"/>
      <c r="K73" s="90"/>
    </row>
    <row r="74" spans="1:11" ht="12.75" customHeight="1">
      <c r="A74" s="14">
        <v>1</v>
      </c>
      <c r="B74" s="71">
        <f>ТВ!B77</f>
        <v>0</v>
      </c>
      <c r="C74" s="71" t="str">
        <f>ТВ!C77</f>
        <v>cartofi</v>
      </c>
      <c r="D74" s="71" t="str">
        <f>ТВ!G77</f>
        <v>kg</v>
      </c>
      <c r="E74" s="71">
        <f>ТВ!H77</f>
        <v>7720</v>
      </c>
      <c r="F74" s="43">
        <f>ROUND(ТВ!I77,2)</f>
        <v>5.56</v>
      </c>
      <c r="G74" s="43">
        <f>ТВ!J77</f>
        <v>6</v>
      </c>
      <c r="H74" s="43">
        <f t="shared" si="4"/>
        <v>42923.2</v>
      </c>
      <c r="I74" s="43">
        <f t="shared" si="5"/>
        <v>46320</v>
      </c>
      <c r="J74" s="93" t="str">
        <f>ТВ!M77</f>
        <v>20.01.2021-31.03.2021</v>
      </c>
      <c r="K74" s="90" t="s">
        <v>78</v>
      </c>
    </row>
    <row r="75" spans="1:11" ht="12.75" customHeight="1">
      <c r="A75" s="14">
        <v>2</v>
      </c>
      <c r="B75" s="71">
        <f>ТВ!B78</f>
        <v>0</v>
      </c>
      <c r="C75" s="71" t="str">
        <f>ТВ!C78</f>
        <v>varza</v>
      </c>
      <c r="D75" s="71" t="str">
        <f>ТВ!G78</f>
        <v>kg</v>
      </c>
      <c r="E75" s="71">
        <f>ТВ!H78</f>
        <v>3000</v>
      </c>
      <c r="F75" s="43">
        <f>ROUND(ТВ!I78,2)</f>
        <v>6.48</v>
      </c>
      <c r="G75" s="43">
        <f>ТВ!J78</f>
        <v>7</v>
      </c>
      <c r="H75" s="43">
        <f t="shared" si="4"/>
        <v>19440</v>
      </c>
      <c r="I75" s="43">
        <f t="shared" si="5"/>
        <v>21000</v>
      </c>
      <c r="J75" s="93" t="str">
        <f>ТВ!M78</f>
        <v>20.01.2021-31.03.2021</v>
      </c>
      <c r="K75" s="90" t="s">
        <v>78</v>
      </c>
    </row>
    <row r="76" spans="1:11" ht="12.75" customHeight="1">
      <c r="A76" s="14">
        <v>3</v>
      </c>
      <c r="B76" s="71">
        <f>ТВ!B79</f>
        <v>0</v>
      </c>
      <c r="C76" s="71" t="str">
        <f>ТВ!C79</f>
        <v>ceapa</v>
      </c>
      <c r="D76" s="71" t="str">
        <f>ТВ!G79</f>
        <v>kg</v>
      </c>
      <c r="E76" s="71">
        <f>ТВ!H79</f>
        <v>2150</v>
      </c>
      <c r="F76" s="43">
        <f>ROUND(ТВ!I79,2)</f>
        <v>6.94</v>
      </c>
      <c r="G76" s="43">
        <f>ТВ!J79</f>
        <v>7.5</v>
      </c>
      <c r="H76" s="43">
        <f t="shared" si="4"/>
        <v>14921</v>
      </c>
      <c r="I76" s="43">
        <f t="shared" si="5"/>
        <v>16125</v>
      </c>
      <c r="J76" s="93" t="str">
        <f>ТВ!M79</f>
        <v>20.01.2021-31.03.2021</v>
      </c>
      <c r="K76" s="90" t="s">
        <v>78</v>
      </c>
    </row>
    <row r="77" spans="1:11" ht="12.75" customHeight="1">
      <c r="A77" s="14">
        <v>4</v>
      </c>
      <c r="B77" s="71">
        <f>ТВ!B80</f>
        <v>0</v>
      </c>
      <c r="C77" s="71" t="str">
        <f>ТВ!C80</f>
        <v>morcov</v>
      </c>
      <c r="D77" s="71" t="str">
        <f>ТВ!G80</f>
        <v>kg</v>
      </c>
      <c r="E77" s="71">
        <f>ТВ!H80</f>
        <v>2540</v>
      </c>
      <c r="F77" s="43">
        <f>ROUND(ТВ!I80,2)</f>
        <v>6.94</v>
      </c>
      <c r="G77" s="43">
        <f>ТВ!J80</f>
        <v>7.5</v>
      </c>
      <c r="H77" s="43">
        <f t="shared" si="4"/>
        <v>17627.600000000002</v>
      </c>
      <c r="I77" s="43">
        <f t="shared" si="5"/>
        <v>19050</v>
      </c>
      <c r="J77" s="93" t="str">
        <f>ТВ!M80</f>
        <v>20.01.2021-31.03.2021</v>
      </c>
      <c r="K77" s="90" t="s">
        <v>78</v>
      </c>
    </row>
    <row r="78" spans="1:11" ht="12.75" customHeight="1">
      <c r="A78" s="14">
        <v>5</v>
      </c>
      <c r="B78" s="71">
        <f>ТВ!B81</f>
        <v>0</v>
      </c>
      <c r="C78" s="71" t="str">
        <f>ТВ!C81</f>
        <v>Bostanei proaspeti</v>
      </c>
      <c r="D78" s="71" t="str">
        <f>ТВ!G81</f>
        <v>kg</v>
      </c>
      <c r="E78" s="71">
        <f>ТВ!H81</f>
        <v>500</v>
      </c>
      <c r="F78" s="43">
        <f>ROUND(ТВ!I81,2)</f>
        <v>26.85</v>
      </c>
      <c r="G78" s="43">
        <f>ТВ!J81</f>
        <v>29</v>
      </c>
      <c r="H78" s="43">
        <f t="shared" si="4"/>
        <v>13425</v>
      </c>
      <c r="I78" s="43">
        <f t="shared" si="5"/>
        <v>14500</v>
      </c>
      <c r="J78" s="93" t="str">
        <f>ТВ!M81</f>
        <v>20.01.2021-31.03.2021</v>
      </c>
      <c r="K78" s="90" t="s">
        <v>78</v>
      </c>
    </row>
    <row r="79" spans="1:11" ht="12.75" customHeight="1">
      <c r="A79" s="14">
        <v>6</v>
      </c>
      <c r="B79" s="71">
        <f>ТВ!B82</f>
        <v>0</v>
      </c>
      <c r="C79" s="71" t="str">
        <f>ТВ!C82</f>
        <v>conopida</v>
      </c>
      <c r="D79" s="71" t="str">
        <f>ТВ!G82</f>
        <v>kg</v>
      </c>
      <c r="E79" s="71">
        <f>ТВ!H82</f>
        <v>1260</v>
      </c>
      <c r="F79" s="43">
        <f>ROUND(ТВ!I82,2)</f>
        <v>29.63</v>
      </c>
      <c r="G79" s="43">
        <f>ТВ!J82</f>
        <v>32</v>
      </c>
      <c r="H79" s="43">
        <f t="shared" si="4"/>
        <v>37333.799999999996</v>
      </c>
      <c r="I79" s="43">
        <f t="shared" si="5"/>
        <v>40320</v>
      </c>
      <c r="J79" s="93" t="str">
        <f>ТВ!M82</f>
        <v>20.01.2021-31.03.2021</v>
      </c>
      <c r="K79" s="90" t="s">
        <v>78</v>
      </c>
    </row>
    <row r="80" spans="1:11" ht="12.75" customHeight="1">
      <c r="A80" s="14">
        <v>7</v>
      </c>
      <c r="B80" s="71">
        <f>ТВ!B83</f>
        <v>0</v>
      </c>
      <c r="C80" s="71" t="str">
        <f>ТВ!C83</f>
        <v>Patrunjel verde</v>
      </c>
      <c r="D80" s="71" t="str">
        <f>ТВ!G83</f>
        <v>kg</v>
      </c>
      <c r="E80" s="71">
        <f>ТВ!H83</f>
        <v>60</v>
      </c>
      <c r="F80" s="43">
        <f>ROUND(ТВ!I83,2)</f>
        <v>66.67</v>
      </c>
      <c r="G80" s="43">
        <f>ТВ!J83</f>
        <v>72</v>
      </c>
      <c r="H80" s="43">
        <f t="shared" si="4"/>
        <v>4000.2000000000003</v>
      </c>
      <c r="I80" s="43">
        <f t="shared" si="5"/>
        <v>4320</v>
      </c>
      <c r="J80" s="93" t="str">
        <f>ТВ!M83</f>
        <v>20.01.2021-31.03.2021</v>
      </c>
      <c r="K80" s="90" t="s">
        <v>78</v>
      </c>
    </row>
    <row r="81" spans="1:11" ht="12.75" customHeight="1">
      <c r="A81" s="14">
        <v>8</v>
      </c>
      <c r="B81" s="71">
        <f>ТВ!B84</f>
        <v>0</v>
      </c>
      <c r="C81" s="71" t="str">
        <f>ТВ!C84</f>
        <v>Marar verde</v>
      </c>
      <c r="D81" s="71" t="str">
        <f>ТВ!G84</f>
        <v>kg</v>
      </c>
      <c r="E81" s="71">
        <f>ТВ!H84</f>
        <v>60</v>
      </c>
      <c r="F81" s="43">
        <f>ROUND(ТВ!I84,2)</f>
        <v>66.67</v>
      </c>
      <c r="G81" s="43">
        <f>ТВ!J84</f>
        <v>72</v>
      </c>
      <c r="H81" s="43">
        <f t="shared" si="4"/>
        <v>4000.2000000000003</v>
      </c>
      <c r="I81" s="43">
        <f t="shared" si="5"/>
        <v>4320</v>
      </c>
      <c r="J81" s="93" t="str">
        <f>ТВ!M84</f>
        <v>20.01.2021-31.03.2021</v>
      </c>
      <c r="K81" s="90" t="s">
        <v>78</v>
      </c>
    </row>
    <row r="82" spans="1:11" ht="12.75" customHeight="1">
      <c r="A82" s="14">
        <v>9</v>
      </c>
      <c r="B82" s="71">
        <f>ТВ!B85</f>
        <v>0</v>
      </c>
      <c r="C82" s="71" t="str">
        <f>ТВ!C85</f>
        <v>Tulpina de telina</v>
      </c>
      <c r="D82" s="71" t="str">
        <f>ТВ!G85</f>
        <v>kg</v>
      </c>
      <c r="E82" s="71">
        <f>ТВ!H85</f>
        <v>340</v>
      </c>
      <c r="F82" s="43">
        <f>ROUND(ТВ!I85,2)</f>
        <v>31.48</v>
      </c>
      <c r="G82" s="43">
        <f>ТВ!J85</f>
        <v>34</v>
      </c>
      <c r="H82" s="43">
        <f t="shared" si="4"/>
        <v>10703.2</v>
      </c>
      <c r="I82" s="43">
        <f t="shared" si="5"/>
        <v>11560</v>
      </c>
      <c r="J82" s="93" t="str">
        <f>ТВ!M85</f>
        <v>20.01.2021-31.03.2021</v>
      </c>
      <c r="K82" s="90" t="s">
        <v>78</v>
      </c>
    </row>
    <row r="83" spans="1:11" ht="12.75" customHeight="1">
      <c r="A83" s="14">
        <v>10</v>
      </c>
      <c r="B83" s="71">
        <f>ТВ!B86</f>
        <v>0</v>
      </c>
      <c r="C83" s="71" t="str">
        <f>ТВ!C86</f>
        <v>Radacina de patrunjel</v>
      </c>
      <c r="D83" s="71" t="str">
        <f>ТВ!G86</f>
        <v>kg</v>
      </c>
      <c r="E83" s="71">
        <f>ТВ!H86</f>
        <v>140</v>
      </c>
      <c r="F83" s="43">
        <f>ROUND(ТВ!I86,2)</f>
        <v>38.89</v>
      </c>
      <c r="G83" s="43">
        <f>ТВ!J86</f>
        <v>42</v>
      </c>
      <c r="H83" s="43">
        <f t="shared" si="4"/>
        <v>5444.6</v>
      </c>
      <c r="I83" s="43">
        <f t="shared" si="5"/>
        <v>5880</v>
      </c>
      <c r="J83" s="93" t="str">
        <f>ТВ!M86</f>
        <v>20.01.2021-31.03.2021</v>
      </c>
      <c r="K83" s="90" t="s">
        <v>78</v>
      </c>
    </row>
    <row r="84" spans="1:11" ht="12.75" customHeight="1">
      <c r="A84" s="14">
        <v>11</v>
      </c>
      <c r="B84" s="71">
        <f>ТВ!B87</f>
        <v>0</v>
      </c>
      <c r="C84" s="71" t="str">
        <f>ТВ!C87</f>
        <v>dovleac</v>
      </c>
      <c r="D84" s="71" t="str">
        <f>ТВ!G87</f>
        <v>kg</v>
      </c>
      <c r="E84" s="71">
        <f>ТВ!H87</f>
        <v>800</v>
      </c>
      <c r="F84" s="43">
        <f>ROUND(ТВ!I87,2)</f>
        <v>16.67</v>
      </c>
      <c r="G84" s="43">
        <f>ТВ!J87</f>
        <v>18</v>
      </c>
      <c r="H84" s="43">
        <f t="shared" si="4"/>
        <v>13336.000000000002</v>
      </c>
      <c r="I84" s="43">
        <f t="shared" si="5"/>
        <v>14400</v>
      </c>
      <c r="J84" s="93" t="str">
        <f>ТВ!M87</f>
        <v>20.01.2021-31.03.2021</v>
      </c>
      <c r="K84" s="90" t="s">
        <v>78</v>
      </c>
    </row>
    <row r="85" spans="1:11" ht="12.75" customHeight="1">
      <c r="A85" s="14">
        <v>12</v>
      </c>
      <c r="B85" s="71">
        <f>ТВ!B88</f>
        <v>0</v>
      </c>
      <c r="C85" s="71" t="str">
        <f>ТВ!C88</f>
        <v>Mere proaspete</v>
      </c>
      <c r="D85" s="71" t="str">
        <f>ТВ!G88</f>
        <v>kg</v>
      </c>
      <c r="E85" s="71">
        <f>ТВ!H88</f>
        <v>3900</v>
      </c>
      <c r="F85" s="43">
        <f>ROUND(ТВ!I88,2)</f>
        <v>10.09</v>
      </c>
      <c r="G85" s="43">
        <f>ТВ!J88</f>
        <v>10.9</v>
      </c>
      <c r="H85" s="43">
        <f t="shared" si="4"/>
        <v>39351</v>
      </c>
      <c r="I85" s="43">
        <f t="shared" si="5"/>
        <v>42510</v>
      </c>
      <c r="J85" s="93" t="str">
        <f>ТВ!M88</f>
        <v>20.01.2021-31.03.2021</v>
      </c>
      <c r="K85" s="90" t="s">
        <v>78</v>
      </c>
    </row>
    <row r="86" spans="1:11" ht="12.75" customHeight="1">
      <c r="A86" s="14">
        <v>13</v>
      </c>
      <c r="B86" s="71">
        <f>ТВ!B89</f>
        <v>0</v>
      </c>
      <c r="C86" s="71" t="str">
        <f>ТВ!C89</f>
        <v>banane</v>
      </c>
      <c r="D86" s="71" t="str">
        <f>ТВ!G89</f>
        <v>kg</v>
      </c>
      <c r="E86" s="71">
        <f>ТВ!H89</f>
        <v>4150</v>
      </c>
      <c r="F86" s="43">
        <f>ROUND(ТВ!I89,2)</f>
        <v>21.67</v>
      </c>
      <c r="G86" s="43">
        <f>ТВ!J89</f>
        <v>26</v>
      </c>
      <c r="H86" s="43">
        <f t="shared" si="4"/>
        <v>89930.5</v>
      </c>
      <c r="I86" s="43">
        <f t="shared" si="5"/>
        <v>107900</v>
      </c>
      <c r="J86" s="93" t="str">
        <f>ТВ!M89</f>
        <v>20.01.2021-31.03.2021</v>
      </c>
      <c r="K86" s="90" t="s">
        <v>78</v>
      </c>
    </row>
    <row r="87" spans="1:11" ht="12.75" customHeight="1">
      <c r="A87" s="14">
        <v>14</v>
      </c>
      <c r="B87" s="71">
        <f>ТВ!B90</f>
        <v>0</v>
      </c>
      <c r="C87" s="71" t="str">
        <f>ТВ!C90</f>
        <v>lamie</v>
      </c>
      <c r="D87" s="71" t="str">
        <f>ТВ!G90</f>
        <v>kg</v>
      </c>
      <c r="E87" s="71">
        <f>ТВ!H90</f>
        <v>390</v>
      </c>
      <c r="F87" s="43">
        <f>ROUND(ТВ!I90,2)</f>
        <v>26.67</v>
      </c>
      <c r="G87" s="43">
        <f>ТВ!J90</f>
        <v>32</v>
      </c>
      <c r="H87" s="43">
        <f t="shared" si="4"/>
        <v>10401.300000000001</v>
      </c>
      <c r="I87" s="43">
        <f t="shared" si="5"/>
        <v>12480</v>
      </c>
      <c r="J87" s="93" t="str">
        <f>ТВ!M90</f>
        <v>20.01.2021-31.03.2021</v>
      </c>
      <c r="K87" s="90" t="s">
        <v>78</v>
      </c>
    </row>
    <row r="88" spans="1:11" ht="12.75" customHeight="1">
      <c r="A88" s="14">
        <v>15</v>
      </c>
      <c r="B88" s="71">
        <f>ТВ!B91</f>
        <v>0</v>
      </c>
      <c r="C88" s="71" t="str">
        <f>ТВ!C91</f>
        <v>Svecla rosie</v>
      </c>
      <c r="D88" s="71" t="str">
        <f>ТВ!G91</f>
        <v>kg</v>
      </c>
      <c r="E88" s="71">
        <f>ТВ!H91</f>
        <v>2285</v>
      </c>
      <c r="F88" s="43">
        <f>ROUND(ТВ!I91,2)</f>
        <v>5.56</v>
      </c>
      <c r="G88" s="43">
        <f>ТВ!J91</f>
        <v>6</v>
      </c>
      <c r="H88" s="43">
        <f t="shared" si="4"/>
        <v>12704.599999999999</v>
      </c>
      <c r="I88" s="43">
        <f t="shared" si="5"/>
        <v>13710</v>
      </c>
      <c r="J88" s="93" t="str">
        <f>ТВ!M91</f>
        <v>20.01.2021-31.03.2021</v>
      </c>
      <c r="K88" s="90" t="s">
        <v>78</v>
      </c>
    </row>
    <row r="89" spans="1:11" ht="12.75" customHeight="1">
      <c r="A89" s="14">
        <v>16</v>
      </c>
      <c r="B89" s="71">
        <f>ТВ!B92</f>
        <v>0</v>
      </c>
      <c r="C89" s="71" t="str">
        <f>ТВ!C92</f>
        <v>brocoli</v>
      </c>
      <c r="D89" s="71" t="str">
        <f>ТВ!G92</f>
        <v>kg</v>
      </c>
      <c r="E89" s="71">
        <f>ТВ!H92</f>
        <v>1210</v>
      </c>
      <c r="F89" s="43">
        <f>ROUND(ТВ!I92,2)</f>
        <v>48.15</v>
      </c>
      <c r="G89" s="43">
        <f>ТВ!J92</f>
        <v>52</v>
      </c>
      <c r="H89" s="43">
        <f t="shared" si="4"/>
        <v>58261.5</v>
      </c>
      <c r="I89" s="43">
        <f t="shared" si="5"/>
        <v>62920</v>
      </c>
      <c r="J89" s="93" t="str">
        <f>ТВ!M92</f>
        <v>20.01.2021-31.03.2021</v>
      </c>
      <c r="K89" s="90" t="s">
        <v>78</v>
      </c>
    </row>
    <row r="90" spans="1:11" ht="12.75" customHeight="1">
      <c r="A90" s="14">
        <v>17</v>
      </c>
      <c r="B90" s="71">
        <f>ТВ!B93</f>
        <v>0</v>
      </c>
      <c r="C90" s="71" t="str">
        <f>ТВ!C93</f>
        <v>praj</v>
      </c>
      <c r="D90" s="71" t="str">
        <f>ТВ!G93</f>
        <v>kg</v>
      </c>
      <c r="E90" s="71">
        <f>ТВ!H93</f>
        <v>275</v>
      </c>
      <c r="F90" s="43">
        <f>ROUND(ТВ!I93,2)</f>
        <v>78.7</v>
      </c>
      <c r="G90" s="43">
        <f>ТВ!J93</f>
        <v>85</v>
      </c>
      <c r="H90" s="43">
        <f t="shared" si="4"/>
        <v>21642.5</v>
      </c>
      <c r="I90" s="43">
        <f t="shared" si="5"/>
        <v>23375</v>
      </c>
      <c r="J90" s="93" t="str">
        <f>ТВ!M93</f>
        <v>20.01.2021-31.03.2021</v>
      </c>
      <c r="K90" s="90" t="s">
        <v>78</v>
      </c>
    </row>
    <row r="91" spans="1:11" ht="12.75" customHeight="1">
      <c r="A91" s="14">
        <v>18</v>
      </c>
      <c r="B91" s="71">
        <f>ТВ!B94</f>
        <v>0</v>
      </c>
      <c r="C91" s="71" t="str">
        <f>ТВ!C94</f>
        <v>portocale</v>
      </c>
      <c r="D91" s="71" t="str">
        <f>ТВ!G94</f>
        <v>kg</v>
      </c>
      <c r="E91" s="71">
        <f>ТВ!H94</f>
        <v>2000</v>
      </c>
      <c r="F91" s="43">
        <f>ROUND(ТВ!I94,2)</f>
        <v>21.67</v>
      </c>
      <c r="G91" s="43">
        <f>ТВ!J94</f>
        <v>26</v>
      </c>
      <c r="H91" s="43">
        <f t="shared" si="4"/>
        <v>43340</v>
      </c>
      <c r="I91" s="43">
        <f t="shared" si="5"/>
        <v>52000</v>
      </c>
      <c r="J91" s="93" t="str">
        <f>ТВ!M94</f>
        <v>20.01.2021-31.03.2021</v>
      </c>
      <c r="K91" s="90" t="s">
        <v>78</v>
      </c>
    </row>
    <row r="92" spans="1:11" ht="12.75" customHeight="1">
      <c r="A92" s="14">
        <v>19</v>
      </c>
      <c r="B92" s="71">
        <f>ТВ!B95</f>
        <v>0</v>
      </c>
      <c r="C92" s="71" t="str">
        <f>ТВ!C95</f>
        <v>Clemantine/mandarine</v>
      </c>
      <c r="D92" s="71" t="str">
        <f>ТВ!G95</f>
        <v>kg</v>
      </c>
      <c r="E92" s="71">
        <f>ТВ!H95</f>
        <v>650</v>
      </c>
      <c r="F92" s="43">
        <f>ROUND(ТВ!I95,2)</f>
        <v>21.67</v>
      </c>
      <c r="G92" s="43">
        <f>ТВ!J95</f>
        <v>26</v>
      </c>
      <c r="H92" s="43">
        <f aca="true" t="shared" si="6" ref="H92">F92*E92</f>
        <v>14085.500000000002</v>
      </c>
      <c r="I92" s="43">
        <f aca="true" t="shared" si="7" ref="I92">G92*E92</f>
        <v>16900</v>
      </c>
      <c r="J92" s="93" t="str">
        <f>ТВ!M95</f>
        <v>20.01.2021-31.03.2021</v>
      </c>
      <c r="K92" s="90" t="s">
        <v>78</v>
      </c>
    </row>
    <row r="93" spans="1:11" s="84" customFormat="1" ht="12.75" customHeight="1">
      <c r="A93" s="76"/>
      <c r="B93" s="87"/>
      <c r="C93" s="87" t="str">
        <f>ТВ!C96</f>
        <v>Total:</v>
      </c>
      <c r="D93" s="87"/>
      <c r="E93" s="87"/>
      <c r="F93" s="88"/>
      <c r="G93" s="88"/>
      <c r="H93" s="88">
        <f>SUM(H74:H92)</f>
        <v>472871.7</v>
      </c>
      <c r="I93" s="88">
        <f>SUM(I74:I92)</f>
        <v>529590</v>
      </c>
      <c r="J93" s="94"/>
      <c r="K93" s="91"/>
    </row>
    <row r="94" spans="1:11" ht="16.5" customHeight="1">
      <c r="A94" s="10"/>
      <c r="B94" s="9"/>
      <c r="C94" s="2"/>
      <c r="D94" s="7"/>
      <c r="E94" s="7"/>
      <c r="F94" s="35"/>
      <c r="G94" s="35"/>
      <c r="H94" s="86">
        <f>H18+H24+H66+H69+H72+H93</f>
        <v>884483.0759999999</v>
      </c>
      <c r="I94" s="86">
        <f>I18+I24+I66+I69+I72+I93</f>
        <v>1016178.6599999999</v>
      </c>
      <c r="J94" s="2"/>
      <c r="K94" s="7"/>
    </row>
    <row r="95" spans="1:8" ht="16.5" customHeight="1">
      <c r="A95" s="4" t="s">
        <v>54</v>
      </c>
      <c r="D95" s="12"/>
      <c r="E95" s="12"/>
      <c r="F95" s="36"/>
      <c r="G95" s="36"/>
      <c r="H95" s="36"/>
    </row>
    <row r="96" spans="1:8" ht="16.5" customHeight="1">
      <c r="A96" s="4" t="s">
        <v>53</v>
      </c>
      <c r="D96" s="12"/>
      <c r="E96" s="12"/>
      <c r="F96" s="36"/>
      <c r="G96" s="36"/>
      <c r="H96" s="36"/>
    </row>
    <row r="97" spans="1:12" ht="16.5" customHeight="1">
      <c r="A97" s="11"/>
      <c r="F97" s="4"/>
      <c r="G97" s="4"/>
      <c r="H97" s="4"/>
      <c r="J97" s="28"/>
      <c r="K97" s="28"/>
      <c r="L97" s="28"/>
    </row>
    <row r="98" ht="16.5" customHeight="1">
      <c r="A98" s="11"/>
    </row>
    <row r="99" ht="16.5" customHeight="1"/>
    <row r="100" ht="16.5" customHeight="1"/>
    <row r="101" ht="16.5" customHeight="1"/>
    <row r="102" ht="16.5" customHeight="1"/>
    <row r="103" ht="16.5" customHeight="1"/>
    <row r="104" ht="16.5" customHeight="1"/>
    <row r="105" ht="16.5" customHeight="1"/>
  </sheetData>
  <mergeCells count="8">
    <mergeCell ref="K6:K8"/>
    <mergeCell ref="J6:J8"/>
    <mergeCell ref="E2:I2"/>
    <mergeCell ref="A6:A8"/>
    <mergeCell ref="B6:B8"/>
    <mergeCell ref="C6:C8"/>
    <mergeCell ref="A4:J4"/>
    <mergeCell ref="A5:J5"/>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2"/>
  <sheetViews>
    <sheetView tabSelected="1" workbookViewId="0" topLeftCell="A70">
      <selection activeCell="C76" sqref="C76"/>
    </sheetView>
  </sheetViews>
  <sheetFormatPr defaultColWidth="9.140625" defaultRowHeight="15"/>
  <cols>
    <col min="1" max="1" width="3.7109375" style="4" customWidth="1"/>
    <col min="2" max="2" width="10.7109375" style="4" customWidth="1"/>
    <col min="3" max="3" width="30.00390625" style="4" customWidth="1"/>
    <col min="4" max="4" width="11.00390625" style="4" customWidth="1"/>
    <col min="5" max="5" width="21.57421875" style="4" customWidth="1"/>
    <col min="6" max="6" width="18.00390625" style="4" customWidth="1"/>
    <col min="7" max="7" width="6.7109375" style="4" customWidth="1"/>
    <col min="8" max="8" width="5.57421875" style="4" customWidth="1"/>
    <col min="9" max="9" width="7.140625" style="28" customWidth="1"/>
    <col min="10" max="10" width="6.7109375" style="28" customWidth="1"/>
    <col min="11" max="11" width="10.57421875" style="28" customWidth="1"/>
    <col min="12" max="12" width="11.00390625" style="28" customWidth="1"/>
    <col min="13" max="13" width="5.8515625" style="4" customWidth="1"/>
    <col min="14" max="14" width="6.8515625" style="4" customWidth="1"/>
    <col min="15" max="15" width="6.28125" style="4" customWidth="1"/>
    <col min="16" max="16384" width="9.140625" style="4" customWidth="1"/>
  </cols>
  <sheetData>
    <row r="2" spans="2:9" ht="15">
      <c r="B2" s="92"/>
      <c r="C2" s="1"/>
      <c r="D2" s="1"/>
      <c r="E2" s="117" t="s">
        <v>39</v>
      </c>
      <c r="F2" s="118"/>
      <c r="G2" s="118"/>
      <c r="H2" s="118"/>
      <c r="I2" s="119"/>
    </row>
    <row r="3" spans="1:6" ht="13.15">
      <c r="A3" s="5" t="s">
        <v>66</v>
      </c>
      <c r="B3" s="3"/>
      <c r="C3" s="3"/>
      <c r="D3" s="20"/>
      <c r="F3" s="3" t="s">
        <v>253</v>
      </c>
    </row>
    <row r="4" spans="1:13" ht="15">
      <c r="A4" s="5" t="s">
        <v>67</v>
      </c>
      <c r="B4" s="3"/>
      <c r="C4" s="3"/>
      <c r="D4" s="20"/>
      <c r="E4" s="22"/>
      <c r="F4" s="20" t="s">
        <v>254</v>
      </c>
      <c r="G4" s="1"/>
      <c r="M4" s="3"/>
    </row>
    <row r="5" spans="1:13" ht="13.15">
      <c r="A5" s="5" t="s">
        <v>68</v>
      </c>
      <c r="B5" s="3"/>
      <c r="C5" s="3"/>
      <c r="D5" s="20"/>
      <c r="E5" s="22"/>
      <c r="F5" s="54"/>
      <c r="G5" s="1"/>
      <c r="M5" s="3"/>
    </row>
    <row r="6" spans="1:13" ht="13.15">
      <c r="A6" s="5" t="s">
        <v>69</v>
      </c>
      <c r="B6" s="3"/>
      <c r="C6" s="3"/>
      <c r="D6" s="20"/>
      <c r="E6" s="22"/>
      <c r="F6" s="54"/>
      <c r="G6" s="1"/>
      <c r="M6" s="3"/>
    </row>
    <row r="7" spans="1:6" ht="13.15">
      <c r="A7" s="3" t="s">
        <v>70</v>
      </c>
      <c r="B7" s="3"/>
      <c r="C7" s="3"/>
      <c r="D7" s="22"/>
      <c r="E7" s="21"/>
      <c r="F7" s="3" t="s">
        <v>71</v>
      </c>
    </row>
    <row r="8" spans="1:6" ht="13.15">
      <c r="A8" s="3" t="s">
        <v>72</v>
      </c>
      <c r="B8" s="3"/>
      <c r="C8" s="3"/>
      <c r="D8" s="22"/>
      <c r="E8" s="21"/>
      <c r="F8" s="3"/>
    </row>
    <row r="9" spans="1:14" ht="12.75" customHeight="1">
      <c r="A9" s="126" t="s">
        <v>0</v>
      </c>
      <c r="B9" s="126" t="s">
        <v>4</v>
      </c>
      <c r="C9" s="127" t="s">
        <v>2</v>
      </c>
      <c r="D9" s="103" t="s">
        <v>18</v>
      </c>
      <c r="E9" s="128" t="s">
        <v>19</v>
      </c>
      <c r="F9" s="123" t="s">
        <v>20</v>
      </c>
      <c r="G9" s="15" t="s">
        <v>21</v>
      </c>
      <c r="H9" s="24" t="s">
        <v>22</v>
      </c>
      <c r="I9" s="29" t="s">
        <v>23</v>
      </c>
      <c r="J9" s="30" t="s">
        <v>23</v>
      </c>
      <c r="K9" s="39" t="s">
        <v>24</v>
      </c>
      <c r="L9" s="30" t="s">
        <v>24</v>
      </c>
      <c r="M9" s="120" t="s">
        <v>38</v>
      </c>
      <c r="N9" s="57" t="s">
        <v>43</v>
      </c>
    </row>
    <row r="10" spans="1:14" ht="15">
      <c r="A10" s="112"/>
      <c r="B10" s="112"/>
      <c r="C10" s="114"/>
      <c r="D10" s="103"/>
      <c r="E10" s="129"/>
      <c r="F10" s="124"/>
      <c r="G10" s="17" t="s">
        <v>25</v>
      </c>
      <c r="H10" s="25" t="s">
        <v>26</v>
      </c>
      <c r="I10" s="31" t="s">
        <v>27</v>
      </c>
      <c r="J10" s="32" t="s">
        <v>28</v>
      </c>
      <c r="K10" s="40" t="s">
        <v>29</v>
      </c>
      <c r="L10" s="32" t="s">
        <v>30</v>
      </c>
      <c r="M10" s="121"/>
      <c r="N10" s="57" t="s">
        <v>44</v>
      </c>
    </row>
    <row r="11" spans="1:14" ht="15">
      <c r="A11" s="113"/>
      <c r="B11" s="113"/>
      <c r="C11" s="115"/>
      <c r="D11" s="103"/>
      <c r="E11" s="130"/>
      <c r="F11" s="125"/>
      <c r="G11" s="18" t="s">
        <v>31</v>
      </c>
      <c r="H11" s="25" t="s">
        <v>32</v>
      </c>
      <c r="I11" s="31" t="s">
        <v>33</v>
      </c>
      <c r="J11" s="33" t="s">
        <v>33</v>
      </c>
      <c r="K11" s="41" t="s">
        <v>34</v>
      </c>
      <c r="L11" s="32" t="s">
        <v>35</v>
      </c>
      <c r="M11" s="122"/>
      <c r="N11" s="57" t="s">
        <v>45</v>
      </c>
    </row>
    <row r="12" spans="1:16" s="6" customFormat="1" ht="15">
      <c r="A12" s="23" t="s">
        <v>37</v>
      </c>
      <c r="B12" s="19" t="s">
        <v>6</v>
      </c>
      <c r="C12" s="19" t="s">
        <v>7</v>
      </c>
      <c r="D12" s="27" t="s">
        <v>8</v>
      </c>
      <c r="E12" s="26" t="s">
        <v>9</v>
      </c>
      <c r="F12" s="26" t="s">
        <v>10</v>
      </c>
      <c r="G12" s="19" t="s">
        <v>11</v>
      </c>
      <c r="H12" s="19" t="s">
        <v>12</v>
      </c>
      <c r="I12" s="50">
        <v>8</v>
      </c>
      <c r="J12" s="51">
        <v>9</v>
      </c>
      <c r="K12" s="52">
        <v>10</v>
      </c>
      <c r="L12" s="53">
        <v>11</v>
      </c>
      <c r="M12" s="19" t="s">
        <v>41</v>
      </c>
      <c r="O12" s="47"/>
      <c r="P12" s="47" t="s">
        <v>40</v>
      </c>
    </row>
    <row r="13" spans="1:16" ht="12.75" customHeight="1">
      <c r="A13" s="14"/>
      <c r="B13" s="2" t="s">
        <v>79</v>
      </c>
      <c r="C13" s="75" t="s">
        <v>80</v>
      </c>
      <c r="D13" s="2"/>
      <c r="E13" s="44"/>
      <c r="F13" s="8"/>
      <c r="G13" s="2"/>
      <c r="H13" s="2"/>
      <c r="I13" s="37">
        <f>J13/1.2</f>
        <v>0</v>
      </c>
      <c r="J13" s="34"/>
      <c r="K13" s="37">
        <f>H13*I13</f>
        <v>0</v>
      </c>
      <c r="L13" s="37">
        <f>H13*J13</f>
        <v>0</v>
      </c>
      <c r="M13" s="70"/>
      <c r="N13" s="58"/>
      <c r="O13" s="7"/>
      <c r="P13" s="49" t="e">
        <f>J13/O13-100%</f>
        <v>#DIV/0!</v>
      </c>
    </row>
    <row r="14" spans="1:16" ht="12.75" customHeight="1">
      <c r="A14" s="14">
        <v>1</v>
      </c>
      <c r="B14" s="2"/>
      <c r="C14" s="2" t="s">
        <v>81</v>
      </c>
      <c r="D14" s="2" t="s">
        <v>95</v>
      </c>
      <c r="E14" s="44" t="s">
        <v>88</v>
      </c>
      <c r="F14" s="8" t="s">
        <v>65</v>
      </c>
      <c r="G14" s="2" t="s">
        <v>245</v>
      </c>
      <c r="H14" s="2">
        <v>29180</v>
      </c>
      <c r="I14" s="37">
        <f aca="true" t="shared" si="0" ref="I14:I29">J14/1.2</f>
        <v>0</v>
      </c>
      <c r="J14" s="34"/>
      <c r="K14" s="37">
        <f aca="true" t="shared" si="1" ref="K14:K29">H14*I14</f>
        <v>0</v>
      </c>
      <c r="L14" s="37">
        <f aca="true" t="shared" si="2" ref="L14:L29">H14*J14</f>
        <v>0</v>
      </c>
      <c r="M14" s="70" t="s">
        <v>256</v>
      </c>
      <c r="N14" s="58"/>
      <c r="O14" s="7"/>
      <c r="P14" s="49" t="e">
        <f aca="true" t="shared" si="3" ref="P14:P68">J14/O14-100%</f>
        <v>#DIV/0!</v>
      </c>
    </row>
    <row r="15" spans="1:16" ht="12.75" customHeight="1">
      <c r="A15" s="14">
        <v>2</v>
      </c>
      <c r="B15" s="2"/>
      <c r="C15" s="2" t="s">
        <v>82</v>
      </c>
      <c r="D15" s="2" t="s">
        <v>95</v>
      </c>
      <c r="E15" s="44" t="s">
        <v>89</v>
      </c>
      <c r="F15" s="8" t="s">
        <v>65</v>
      </c>
      <c r="G15" s="2" t="s">
        <v>245</v>
      </c>
      <c r="H15" s="2">
        <v>4750</v>
      </c>
      <c r="I15" s="37">
        <f t="shared" si="0"/>
        <v>0</v>
      </c>
      <c r="J15" s="34"/>
      <c r="K15" s="37">
        <f t="shared" si="1"/>
        <v>0</v>
      </c>
      <c r="L15" s="37">
        <f t="shared" si="2"/>
        <v>0</v>
      </c>
      <c r="M15" s="70" t="s">
        <v>256</v>
      </c>
      <c r="N15" s="58"/>
      <c r="O15" s="7"/>
      <c r="P15" s="49" t="e">
        <f t="shared" si="3"/>
        <v>#DIV/0!</v>
      </c>
    </row>
    <row r="16" spans="1:16" ht="12.75" customHeight="1">
      <c r="A16" s="14">
        <v>3</v>
      </c>
      <c r="B16" s="2"/>
      <c r="C16" s="2" t="s">
        <v>83</v>
      </c>
      <c r="D16" s="2" t="s">
        <v>95</v>
      </c>
      <c r="E16" s="44" t="s">
        <v>90</v>
      </c>
      <c r="F16" s="8" t="s">
        <v>65</v>
      </c>
      <c r="G16" s="2" t="s">
        <v>246</v>
      </c>
      <c r="H16" s="2">
        <v>3520</v>
      </c>
      <c r="I16" s="37">
        <f t="shared" si="0"/>
        <v>0</v>
      </c>
      <c r="J16" s="34"/>
      <c r="K16" s="37">
        <f t="shared" si="1"/>
        <v>0</v>
      </c>
      <c r="L16" s="37">
        <f t="shared" si="2"/>
        <v>0</v>
      </c>
      <c r="M16" s="70" t="s">
        <v>256</v>
      </c>
      <c r="N16" s="58"/>
      <c r="O16" s="7"/>
      <c r="P16" s="49" t="e">
        <f t="shared" si="3"/>
        <v>#DIV/0!</v>
      </c>
    </row>
    <row r="17" spans="1:16" ht="12.75" customHeight="1">
      <c r="A17" s="14">
        <v>4</v>
      </c>
      <c r="B17" s="2"/>
      <c r="C17" s="2" t="s">
        <v>84</v>
      </c>
      <c r="D17" s="2" t="s">
        <v>95</v>
      </c>
      <c r="E17" s="44" t="s">
        <v>91</v>
      </c>
      <c r="F17" s="8" t="s">
        <v>65</v>
      </c>
      <c r="G17" s="2" t="s">
        <v>247</v>
      </c>
      <c r="H17" s="2">
        <v>38875</v>
      </c>
      <c r="I17" s="37">
        <f t="shared" si="0"/>
        <v>0</v>
      </c>
      <c r="J17" s="34"/>
      <c r="K17" s="37">
        <f t="shared" si="1"/>
        <v>0</v>
      </c>
      <c r="L17" s="37">
        <f t="shared" si="2"/>
        <v>0</v>
      </c>
      <c r="M17" s="70" t="s">
        <v>256</v>
      </c>
      <c r="N17" s="58"/>
      <c r="O17" s="7"/>
      <c r="P17" s="49" t="e">
        <f t="shared" si="3"/>
        <v>#DIV/0!</v>
      </c>
    </row>
    <row r="18" spans="1:16" ht="12.75" customHeight="1">
      <c r="A18" s="14">
        <v>5</v>
      </c>
      <c r="B18" s="2"/>
      <c r="C18" s="2" t="s">
        <v>85</v>
      </c>
      <c r="D18" s="2" t="s">
        <v>95</v>
      </c>
      <c r="E18" s="44" t="s">
        <v>92</v>
      </c>
      <c r="F18" s="8" t="s">
        <v>65</v>
      </c>
      <c r="G18" s="2" t="s">
        <v>246</v>
      </c>
      <c r="H18" s="2">
        <v>1015</v>
      </c>
      <c r="I18" s="37">
        <f t="shared" si="0"/>
        <v>0</v>
      </c>
      <c r="J18" s="34"/>
      <c r="K18" s="37">
        <f t="shared" si="1"/>
        <v>0</v>
      </c>
      <c r="L18" s="37">
        <f t="shared" si="2"/>
        <v>0</v>
      </c>
      <c r="M18" s="70" t="s">
        <v>256</v>
      </c>
      <c r="N18" s="58"/>
      <c r="O18" s="7"/>
      <c r="P18" s="49" t="e">
        <f t="shared" si="3"/>
        <v>#DIV/0!</v>
      </c>
    </row>
    <row r="19" spans="1:16" ht="12.75" customHeight="1">
      <c r="A19" s="14">
        <v>6</v>
      </c>
      <c r="B19" s="2"/>
      <c r="C19" s="2" t="s">
        <v>86</v>
      </c>
      <c r="D19" s="2" t="s">
        <v>95</v>
      </c>
      <c r="E19" s="44" t="s">
        <v>93</v>
      </c>
      <c r="F19" s="8" t="s">
        <v>65</v>
      </c>
      <c r="G19" s="2" t="s">
        <v>246</v>
      </c>
      <c r="H19" s="2">
        <v>1970</v>
      </c>
      <c r="I19" s="37">
        <f t="shared" si="0"/>
        <v>0</v>
      </c>
      <c r="J19" s="34"/>
      <c r="K19" s="37">
        <f t="shared" si="1"/>
        <v>0</v>
      </c>
      <c r="L19" s="37">
        <f t="shared" si="2"/>
        <v>0</v>
      </c>
      <c r="M19" s="70" t="s">
        <v>256</v>
      </c>
      <c r="N19" s="58"/>
      <c r="O19" s="7"/>
      <c r="P19" s="49" t="e">
        <f t="shared" si="3"/>
        <v>#DIV/0!</v>
      </c>
    </row>
    <row r="20" spans="1:16" ht="12.75" customHeight="1">
      <c r="A20" s="14">
        <v>7</v>
      </c>
      <c r="B20" s="2"/>
      <c r="C20" s="2" t="s">
        <v>87</v>
      </c>
      <c r="D20" s="2" t="s">
        <v>95</v>
      </c>
      <c r="E20" s="44" t="s">
        <v>94</v>
      </c>
      <c r="F20" s="8" t="s">
        <v>65</v>
      </c>
      <c r="G20" s="2" t="s">
        <v>246</v>
      </c>
      <c r="H20" s="2">
        <v>1970</v>
      </c>
      <c r="I20" s="37">
        <f t="shared" si="0"/>
        <v>0</v>
      </c>
      <c r="J20" s="34"/>
      <c r="K20" s="37">
        <f t="shared" si="1"/>
        <v>0</v>
      </c>
      <c r="L20" s="37">
        <f t="shared" si="2"/>
        <v>0</v>
      </c>
      <c r="M20" s="70" t="s">
        <v>256</v>
      </c>
      <c r="N20" s="58"/>
      <c r="O20" s="7"/>
      <c r="P20" s="49" t="e">
        <f t="shared" si="3"/>
        <v>#DIV/0!</v>
      </c>
    </row>
    <row r="21" spans="1:16" s="84" customFormat="1" ht="12.75" customHeight="1">
      <c r="A21" s="76"/>
      <c r="B21" s="77"/>
      <c r="C21" s="77" t="s">
        <v>64</v>
      </c>
      <c r="D21" s="77"/>
      <c r="E21" s="78"/>
      <c r="F21" s="78"/>
      <c r="G21" s="77"/>
      <c r="H21" s="77"/>
      <c r="I21" s="79"/>
      <c r="J21" s="80"/>
      <c r="K21" s="79">
        <f>SUM(K13:K20)</f>
        <v>0</v>
      </c>
      <c r="L21" s="79">
        <f>SUM(L13:L20)</f>
        <v>0</v>
      </c>
      <c r="M21" s="81"/>
      <c r="N21" s="58"/>
      <c r="O21" s="82"/>
      <c r="P21" s="83"/>
    </row>
    <row r="22" spans="1:16" ht="12.75" customHeight="1">
      <c r="A22" s="14"/>
      <c r="B22" s="2" t="s">
        <v>96</v>
      </c>
      <c r="C22" s="75" t="s">
        <v>97</v>
      </c>
      <c r="D22" s="2"/>
      <c r="E22" s="8"/>
      <c r="F22" s="8"/>
      <c r="G22" s="2"/>
      <c r="H22" s="2"/>
      <c r="I22" s="37"/>
      <c r="J22" s="34"/>
      <c r="K22" s="37"/>
      <c r="L22" s="37"/>
      <c r="M22" s="70"/>
      <c r="N22" s="58"/>
      <c r="O22" s="7"/>
      <c r="P22" s="49"/>
    </row>
    <row r="23" spans="1:16" ht="12.75" customHeight="1">
      <c r="A23" s="14">
        <v>1</v>
      </c>
      <c r="B23" s="2"/>
      <c r="C23" s="2" t="s">
        <v>98</v>
      </c>
      <c r="D23" s="2" t="s">
        <v>106</v>
      </c>
      <c r="E23" s="8" t="s">
        <v>102</v>
      </c>
      <c r="F23" s="8" t="s">
        <v>65</v>
      </c>
      <c r="G23" s="2" t="s">
        <v>246</v>
      </c>
      <c r="H23" s="2">
        <v>1970</v>
      </c>
      <c r="I23" s="37">
        <f t="shared" si="0"/>
        <v>0</v>
      </c>
      <c r="J23" s="34"/>
      <c r="K23" s="37">
        <f t="shared" si="1"/>
        <v>0</v>
      </c>
      <c r="L23" s="37">
        <f t="shared" si="2"/>
        <v>0</v>
      </c>
      <c r="M23" s="70" t="s">
        <v>256</v>
      </c>
      <c r="N23" s="58"/>
      <c r="O23" s="7"/>
      <c r="P23" s="49" t="e">
        <f t="shared" si="3"/>
        <v>#DIV/0!</v>
      </c>
    </row>
    <row r="24" spans="1:16" ht="12.75" customHeight="1">
      <c r="A24" s="14">
        <v>2</v>
      </c>
      <c r="B24" s="2"/>
      <c r="C24" s="2" t="s">
        <v>99</v>
      </c>
      <c r="D24" s="2" t="s">
        <v>106</v>
      </c>
      <c r="E24" s="8" t="s">
        <v>103</v>
      </c>
      <c r="F24" s="8" t="s">
        <v>65</v>
      </c>
      <c r="G24" s="2" t="s">
        <v>246</v>
      </c>
      <c r="H24" s="2">
        <v>2478</v>
      </c>
      <c r="I24" s="37">
        <f t="shared" si="0"/>
        <v>0</v>
      </c>
      <c r="J24" s="34"/>
      <c r="K24" s="37">
        <f t="shared" si="1"/>
        <v>0</v>
      </c>
      <c r="L24" s="37">
        <f t="shared" si="2"/>
        <v>0</v>
      </c>
      <c r="M24" s="70" t="s">
        <v>256</v>
      </c>
      <c r="N24" s="58"/>
      <c r="O24" s="7"/>
      <c r="P24" s="49" t="e">
        <f t="shared" si="3"/>
        <v>#DIV/0!</v>
      </c>
    </row>
    <row r="25" spans="1:16" ht="12.75" customHeight="1">
      <c r="A25" s="14">
        <v>3</v>
      </c>
      <c r="B25" s="2"/>
      <c r="C25" s="2" t="s">
        <v>100</v>
      </c>
      <c r="D25" s="2" t="s">
        <v>106</v>
      </c>
      <c r="E25" s="8" t="s">
        <v>104</v>
      </c>
      <c r="F25" s="8" t="s">
        <v>65</v>
      </c>
      <c r="G25" s="2" t="s">
        <v>246</v>
      </c>
      <c r="H25" s="2">
        <v>1010</v>
      </c>
      <c r="I25" s="37">
        <f t="shared" si="0"/>
        <v>0</v>
      </c>
      <c r="J25" s="34"/>
      <c r="K25" s="37">
        <f t="shared" si="1"/>
        <v>0</v>
      </c>
      <c r="L25" s="37">
        <f t="shared" si="2"/>
        <v>0</v>
      </c>
      <c r="M25" s="70" t="s">
        <v>256</v>
      </c>
      <c r="N25" s="58"/>
      <c r="O25" s="7"/>
      <c r="P25" s="49" t="e">
        <f t="shared" si="3"/>
        <v>#DIV/0!</v>
      </c>
    </row>
    <row r="26" spans="1:16" ht="12.75" customHeight="1">
      <c r="A26" s="14">
        <v>4</v>
      </c>
      <c r="B26" s="2"/>
      <c r="C26" s="2" t="s">
        <v>101</v>
      </c>
      <c r="D26" s="2" t="s">
        <v>107</v>
      </c>
      <c r="E26" s="44" t="s">
        <v>105</v>
      </c>
      <c r="F26" s="8" t="s">
        <v>65</v>
      </c>
      <c r="G26" s="2" t="s">
        <v>246</v>
      </c>
      <c r="H26" s="2">
        <v>3170</v>
      </c>
      <c r="I26" s="37">
        <f t="shared" si="0"/>
        <v>0</v>
      </c>
      <c r="J26" s="34"/>
      <c r="K26" s="37">
        <f t="shared" si="1"/>
        <v>0</v>
      </c>
      <c r="L26" s="37">
        <f t="shared" si="2"/>
        <v>0</v>
      </c>
      <c r="M26" s="70" t="s">
        <v>256</v>
      </c>
      <c r="N26" s="58"/>
      <c r="O26" s="7"/>
      <c r="P26" s="49" t="e">
        <f t="shared" si="3"/>
        <v>#DIV/0!</v>
      </c>
    </row>
    <row r="27" spans="1:16" s="84" customFormat="1" ht="12.75" customHeight="1">
      <c r="A27" s="76"/>
      <c r="B27" s="77"/>
      <c r="C27" s="77" t="s">
        <v>64</v>
      </c>
      <c r="D27" s="77"/>
      <c r="E27" s="85"/>
      <c r="F27" s="78"/>
      <c r="G27" s="77"/>
      <c r="H27" s="77"/>
      <c r="I27" s="79"/>
      <c r="J27" s="80"/>
      <c r="K27" s="79">
        <f>SUM(K23:K26)</f>
        <v>0</v>
      </c>
      <c r="L27" s="79">
        <f>SUM(L23:L26)</f>
        <v>0</v>
      </c>
      <c r="M27" s="81"/>
      <c r="N27" s="58"/>
      <c r="O27" s="82"/>
      <c r="P27" s="83"/>
    </row>
    <row r="28" spans="1:16" ht="12.75" customHeight="1">
      <c r="A28" s="14"/>
      <c r="B28" s="2" t="s">
        <v>108</v>
      </c>
      <c r="C28" s="75" t="s">
        <v>109</v>
      </c>
      <c r="D28" s="2"/>
      <c r="E28" s="44"/>
      <c r="F28" s="8"/>
      <c r="G28" s="2"/>
      <c r="H28" s="2"/>
      <c r="I28" s="37"/>
      <c r="J28" s="34"/>
      <c r="K28" s="37"/>
      <c r="L28" s="37"/>
      <c r="M28" s="70"/>
      <c r="N28" s="58"/>
      <c r="O28" s="7"/>
      <c r="P28" s="49"/>
    </row>
    <row r="29" spans="1:16" ht="12.75" customHeight="1">
      <c r="A29" s="14">
        <v>1</v>
      </c>
      <c r="B29" s="2"/>
      <c r="C29" s="2" t="s">
        <v>110</v>
      </c>
      <c r="D29" s="2" t="s">
        <v>189</v>
      </c>
      <c r="E29" s="44" t="s">
        <v>150</v>
      </c>
      <c r="F29" s="44" t="s">
        <v>150</v>
      </c>
      <c r="G29" s="2" t="s">
        <v>248</v>
      </c>
      <c r="H29" s="2">
        <v>932</v>
      </c>
      <c r="I29" s="37">
        <f t="shared" si="0"/>
        <v>25.833333333333336</v>
      </c>
      <c r="J29" s="34">
        <v>31</v>
      </c>
      <c r="K29" s="37">
        <f t="shared" si="1"/>
        <v>24076.666666666668</v>
      </c>
      <c r="L29" s="37">
        <f t="shared" si="2"/>
        <v>28892</v>
      </c>
      <c r="M29" s="70" t="s">
        <v>256</v>
      </c>
      <c r="N29" s="58"/>
      <c r="O29" s="7">
        <v>26</v>
      </c>
      <c r="P29" s="49">
        <f t="shared" si="3"/>
        <v>0.1923076923076923</v>
      </c>
    </row>
    <row r="30" spans="1:16" ht="12.75" customHeight="1">
      <c r="A30" s="14">
        <v>2</v>
      </c>
      <c r="B30" s="2"/>
      <c r="C30" s="2" t="s">
        <v>111</v>
      </c>
      <c r="D30" s="2" t="s">
        <v>190</v>
      </c>
      <c r="E30" s="44" t="s">
        <v>151</v>
      </c>
      <c r="F30" s="44" t="s">
        <v>151</v>
      </c>
      <c r="G30" s="2" t="s">
        <v>249</v>
      </c>
      <c r="H30" s="2">
        <v>2164</v>
      </c>
      <c r="I30" s="37">
        <f aca="true" t="shared" si="4" ref="I30:I68">J30/1.2</f>
        <v>7.5</v>
      </c>
      <c r="J30" s="34">
        <v>9</v>
      </c>
      <c r="K30" s="37">
        <f aca="true" t="shared" si="5" ref="K30:K68">H30*I30</f>
        <v>16230</v>
      </c>
      <c r="L30" s="37">
        <f aca="true" t="shared" si="6" ref="L30:L68">H30*J30</f>
        <v>19476</v>
      </c>
      <c r="M30" s="70" t="s">
        <v>256</v>
      </c>
      <c r="N30" s="58"/>
      <c r="O30" s="7">
        <v>7.5</v>
      </c>
      <c r="P30" s="49">
        <f t="shared" si="3"/>
        <v>0.19999999999999996</v>
      </c>
    </row>
    <row r="31" spans="1:16" ht="12.75" customHeight="1">
      <c r="A31" s="14">
        <v>3</v>
      </c>
      <c r="B31" s="2"/>
      <c r="C31" s="2" t="s">
        <v>112</v>
      </c>
      <c r="D31" s="2" t="s">
        <v>190</v>
      </c>
      <c r="E31" s="44" t="s">
        <v>152</v>
      </c>
      <c r="F31" s="44" t="s">
        <v>152</v>
      </c>
      <c r="G31" s="2" t="s">
        <v>249</v>
      </c>
      <c r="H31" s="2">
        <v>432</v>
      </c>
      <c r="I31" s="37">
        <f t="shared" si="4"/>
        <v>8.733333333333334</v>
      </c>
      <c r="J31" s="34">
        <v>10.48</v>
      </c>
      <c r="K31" s="37">
        <f t="shared" si="5"/>
        <v>3772.8</v>
      </c>
      <c r="L31" s="37">
        <f t="shared" si="6"/>
        <v>4527.360000000001</v>
      </c>
      <c r="M31" s="70" t="s">
        <v>256</v>
      </c>
      <c r="N31" s="58"/>
      <c r="O31" s="7">
        <v>8.8</v>
      </c>
      <c r="P31" s="49">
        <f t="shared" si="3"/>
        <v>0.19090909090909092</v>
      </c>
    </row>
    <row r="32" spans="1:16" ht="12.75" customHeight="1">
      <c r="A32" s="14">
        <v>4</v>
      </c>
      <c r="B32" s="2"/>
      <c r="C32" s="2" t="s">
        <v>113</v>
      </c>
      <c r="D32" s="2" t="s">
        <v>191</v>
      </c>
      <c r="E32" s="44" t="s">
        <v>153</v>
      </c>
      <c r="F32" s="44" t="s">
        <v>153</v>
      </c>
      <c r="G32" s="2" t="s">
        <v>249</v>
      </c>
      <c r="H32" s="2">
        <v>1010</v>
      </c>
      <c r="I32" s="37">
        <f t="shared" si="4"/>
        <v>13.166666666666668</v>
      </c>
      <c r="J32" s="34">
        <v>15.8</v>
      </c>
      <c r="K32" s="37">
        <f t="shared" si="5"/>
        <v>13298.333333333334</v>
      </c>
      <c r="L32" s="37">
        <f t="shared" si="6"/>
        <v>15958</v>
      </c>
      <c r="M32" s="70" t="s">
        <v>256</v>
      </c>
      <c r="N32" s="58"/>
      <c r="O32" s="7">
        <v>13</v>
      </c>
      <c r="P32" s="49">
        <f t="shared" si="3"/>
        <v>0.2153846153846155</v>
      </c>
    </row>
    <row r="33" spans="1:16" ht="12.75" customHeight="1">
      <c r="A33" s="14">
        <v>5</v>
      </c>
      <c r="B33" s="2"/>
      <c r="C33" s="2" t="s">
        <v>114</v>
      </c>
      <c r="D33" s="2" t="s">
        <v>192</v>
      </c>
      <c r="E33" s="44" t="s">
        <v>154</v>
      </c>
      <c r="F33" s="44" t="s">
        <v>154</v>
      </c>
      <c r="G33" s="2" t="s">
        <v>249</v>
      </c>
      <c r="H33" s="2">
        <v>855</v>
      </c>
      <c r="I33" s="37">
        <f t="shared" si="4"/>
        <v>14.583333333333334</v>
      </c>
      <c r="J33" s="34">
        <v>17.5</v>
      </c>
      <c r="K33" s="37">
        <f t="shared" si="5"/>
        <v>12468.75</v>
      </c>
      <c r="L33" s="37">
        <f t="shared" si="6"/>
        <v>14962.5</v>
      </c>
      <c r="M33" s="70" t="s">
        <v>256</v>
      </c>
      <c r="N33" s="58"/>
      <c r="O33" s="7">
        <v>15</v>
      </c>
      <c r="P33" s="49">
        <f t="shared" si="3"/>
        <v>0.16666666666666674</v>
      </c>
    </row>
    <row r="34" spans="1:16" ht="12.75" customHeight="1">
      <c r="A34" s="14">
        <v>6</v>
      </c>
      <c r="B34" s="2"/>
      <c r="C34" s="2" t="s">
        <v>115</v>
      </c>
      <c r="D34" s="2" t="s">
        <v>193</v>
      </c>
      <c r="E34" s="44" t="s">
        <v>155</v>
      </c>
      <c r="F34" s="44" t="s">
        <v>155</v>
      </c>
      <c r="G34" s="2" t="s">
        <v>249</v>
      </c>
      <c r="H34" s="2">
        <v>257</v>
      </c>
      <c r="I34" s="37">
        <f t="shared" si="4"/>
        <v>7.000000000000001</v>
      </c>
      <c r="J34" s="34">
        <v>8.4</v>
      </c>
      <c r="K34" s="37">
        <f t="shared" si="5"/>
        <v>1799.0000000000002</v>
      </c>
      <c r="L34" s="37">
        <f t="shared" si="6"/>
        <v>2158.8</v>
      </c>
      <c r="M34" s="70" t="s">
        <v>256</v>
      </c>
      <c r="N34" s="58"/>
      <c r="O34" s="7">
        <v>7.2</v>
      </c>
      <c r="P34" s="49">
        <f t="shared" si="3"/>
        <v>0.16666666666666674</v>
      </c>
    </row>
    <row r="35" spans="1:16" ht="12.75" customHeight="1">
      <c r="A35" s="14">
        <v>7</v>
      </c>
      <c r="B35" s="2"/>
      <c r="C35" s="2" t="s">
        <v>116</v>
      </c>
      <c r="D35" s="2" t="s">
        <v>194</v>
      </c>
      <c r="E35" s="44" t="s">
        <v>156</v>
      </c>
      <c r="F35" s="44" t="s">
        <v>156</v>
      </c>
      <c r="G35" s="2" t="s">
        <v>249</v>
      </c>
      <c r="H35" s="2">
        <v>655</v>
      </c>
      <c r="I35" s="37">
        <f>J35/1.08</f>
        <v>7.777777777777778</v>
      </c>
      <c r="J35" s="34">
        <v>8.4</v>
      </c>
      <c r="K35" s="37">
        <f t="shared" si="5"/>
        <v>5094.444444444444</v>
      </c>
      <c r="L35" s="37">
        <f t="shared" si="6"/>
        <v>5502</v>
      </c>
      <c r="M35" s="70" t="s">
        <v>256</v>
      </c>
      <c r="N35" s="58"/>
      <c r="O35" s="7">
        <v>7.22</v>
      </c>
      <c r="P35" s="49">
        <f t="shared" si="3"/>
        <v>0.1634349030470914</v>
      </c>
    </row>
    <row r="36" spans="1:16" ht="12.75" customHeight="1">
      <c r="A36" s="14">
        <v>8</v>
      </c>
      <c r="B36" s="2"/>
      <c r="C36" s="2" t="s">
        <v>117</v>
      </c>
      <c r="D36" s="2" t="s">
        <v>194</v>
      </c>
      <c r="E36" s="8" t="s">
        <v>157</v>
      </c>
      <c r="F36" s="8" t="s">
        <v>157</v>
      </c>
      <c r="G36" s="2" t="s">
        <v>249</v>
      </c>
      <c r="H36" s="2">
        <v>355</v>
      </c>
      <c r="I36" s="37">
        <f t="shared" si="4"/>
        <v>18.333333333333336</v>
      </c>
      <c r="J36" s="34">
        <v>22</v>
      </c>
      <c r="K36" s="37">
        <f t="shared" si="5"/>
        <v>6508.333333333334</v>
      </c>
      <c r="L36" s="37">
        <f t="shared" si="6"/>
        <v>7810</v>
      </c>
      <c r="M36" s="70" t="s">
        <v>256</v>
      </c>
      <c r="N36" s="58"/>
      <c r="O36" s="7">
        <v>18.5</v>
      </c>
      <c r="P36" s="49">
        <f t="shared" si="3"/>
        <v>0.18918918918918926</v>
      </c>
    </row>
    <row r="37" spans="1:16" ht="12.75" customHeight="1">
      <c r="A37" s="14">
        <v>9</v>
      </c>
      <c r="B37" s="2"/>
      <c r="C37" s="2" t="s">
        <v>118</v>
      </c>
      <c r="D37" s="2" t="s">
        <v>194</v>
      </c>
      <c r="E37" s="8" t="s">
        <v>158</v>
      </c>
      <c r="F37" s="8" t="s">
        <v>158</v>
      </c>
      <c r="G37" s="2" t="s">
        <v>246</v>
      </c>
      <c r="H37" s="2">
        <v>500</v>
      </c>
      <c r="I37" s="37">
        <f t="shared" si="4"/>
        <v>9.583333333333334</v>
      </c>
      <c r="J37" s="34">
        <v>11.5</v>
      </c>
      <c r="K37" s="37">
        <f t="shared" si="5"/>
        <v>4791.666666666667</v>
      </c>
      <c r="L37" s="37">
        <f t="shared" si="6"/>
        <v>5750</v>
      </c>
      <c r="M37" s="70" t="s">
        <v>256</v>
      </c>
      <c r="N37" s="58"/>
      <c r="O37" s="7">
        <v>10</v>
      </c>
      <c r="P37" s="49">
        <f t="shared" si="3"/>
        <v>0.1499999999999999</v>
      </c>
    </row>
    <row r="38" spans="1:16" ht="12.75" customHeight="1">
      <c r="A38" s="14">
        <v>10</v>
      </c>
      <c r="B38" s="2"/>
      <c r="C38" s="2" t="s">
        <v>119</v>
      </c>
      <c r="D38" s="2" t="s">
        <v>195</v>
      </c>
      <c r="E38" s="8" t="s">
        <v>159</v>
      </c>
      <c r="F38" s="8" t="s">
        <v>159</v>
      </c>
      <c r="G38" s="2" t="s">
        <v>246</v>
      </c>
      <c r="H38" s="2">
        <v>3528</v>
      </c>
      <c r="I38" s="37">
        <f>J38/1.08</f>
        <v>12.962962962962962</v>
      </c>
      <c r="J38" s="34">
        <v>14</v>
      </c>
      <c r="K38" s="37">
        <f t="shared" si="5"/>
        <v>45733.33333333333</v>
      </c>
      <c r="L38" s="37">
        <f t="shared" si="6"/>
        <v>49392</v>
      </c>
      <c r="M38" s="70" t="s">
        <v>256</v>
      </c>
      <c r="N38" s="58"/>
      <c r="O38" s="7">
        <v>12</v>
      </c>
      <c r="P38" s="49">
        <f t="shared" si="3"/>
        <v>0.16666666666666674</v>
      </c>
    </row>
    <row r="39" spans="1:16" ht="12.75" customHeight="1">
      <c r="A39" s="14">
        <v>11</v>
      </c>
      <c r="B39" s="2"/>
      <c r="C39" s="2" t="s">
        <v>120</v>
      </c>
      <c r="D39" s="2" t="s">
        <v>194</v>
      </c>
      <c r="E39" s="8" t="s">
        <v>160</v>
      </c>
      <c r="F39" s="8" t="s">
        <v>160</v>
      </c>
      <c r="G39" s="2" t="s">
        <v>249</v>
      </c>
      <c r="H39" s="2">
        <v>532</v>
      </c>
      <c r="I39" s="37">
        <f t="shared" si="4"/>
        <v>7.000000000000001</v>
      </c>
      <c r="J39" s="34">
        <v>8.4</v>
      </c>
      <c r="K39" s="37">
        <f t="shared" si="5"/>
        <v>3724.0000000000005</v>
      </c>
      <c r="L39" s="37">
        <f t="shared" si="6"/>
        <v>4468.8</v>
      </c>
      <c r="M39" s="70" t="s">
        <v>256</v>
      </c>
      <c r="N39" s="58"/>
      <c r="O39" s="7">
        <v>7.2</v>
      </c>
      <c r="P39" s="49">
        <f t="shared" si="3"/>
        <v>0.16666666666666674</v>
      </c>
    </row>
    <row r="40" spans="1:16" ht="12.75" customHeight="1">
      <c r="A40" s="14">
        <v>12</v>
      </c>
      <c r="B40" s="2"/>
      <c r="C40" s="2" t="s">
        <v>121</v>
      </c>
      <c r="D40" s="2" t="s">
        <v>194</v>
      </c>
      <c r="E40" s="8" t="s">
        <v>155</v>
      </c>
      <c r="F40" s="8" t="s">
        <v>155</v>
      </c>
      <c r="G40" s="2" t="s">
        <v>249</v>
      </c>
      <c r="H40" s="2">
        <v>532</v>
      </c>
      <c r="I40" s="37">
        <f t="shared" si="4"/>
        <v>7.000000000000001</v>
      </c>
      <c r="J40" s="34">
        <v>8.4</v>
      </c>
      <c r="K40" s="37">
        <f t="shared" si="5"/>
        <v>3724.0000000000005</v>
      </c>
      <c r="L40" s="37">
        <f t="shared" si="6"/>
        <v>4468.8</v>
      </c>
      <c r="M40" s="70" t="s">
        <v>256</v>
      </c>
      <c r="N40" s="58"/>
      <c r="O40" s="7">
        <v>7.2</v>
      </c>
      <c r="P40" s="49">
        <f t="shared" si="3"/>
        <v>0.16666666666666674</v>
      </c>
    </row>
    <row r="41" spans="1:16" ht="12.75" customHeight="1">
      <c r="A41" s="14">
        <v>13</v>
      </c>
      <c r="B41" s="2"/>
      <c r="C41" s="2" t="s">
        <v>122</v>
      </c>
      <c r="D41" s="2" t="s">
        <v>194</v>
      </c>
      <c r="E41" s="8" t="s">
        <v>161</v>
      </c>
      <c r="F41" s="8" t="s">
        <v>257</v>
      </c>
      <c r="G41" s="2" t="s">
        <v>249</v>
      </c>
      <c r="H41" s="2">
        <v>505</v>
      </c>
      <c r="I41" s="37">
        <f t="shared" si="4"/>
        <v>17.5</v>
      </c>
      <c r="J41" s="34">
        <v>21</v>
      </c>
      <c r="K41" s="37">
        <f t="shared" si="5"/>
        <v>8837.5</v>
      </c>
      <c r="L41" s="37">
        <f t="shared" si="6"/>
        <v>10605</v>
      </c>
      <c r="M41" s="70" t="s">
        <v>256</v>
      </c>
      <c r="N41" s="58"/>
      <c r="O41" s="7">
        <v>18.73</v>
      </c>
      <c r="P41" s="49">
        <f t="shared" si="3"/>
        <v>0.12119594233849429</v>
      </c>
    </row>
    <row r="42" spans="1:16" ht="12.75" customHeight="1">
      <c r="A42" s="14">
        <v>14</v>
      </c>
      <c r="B42" s="2"/>
      <c r="C42" s="2" t="s">
        <v>123</v>
      </c>
      <c r="D42" s="2" t="s">
        <v>196</v>
      </c>
      <c r="E42" s="46" t="s">
        <v>162</v>
      </c>
      <c r="F42" s="46" t="s">
        <v>258</v>
      </c>
      <c r="G42" s="2" t="s">
        <v>249</v>
      </c>
      <c r="H42" s="2">
        <v>27</v>
      </c>
      <c r="I42" s="37">
        <f t="shared" si="4"/>
        <v>73.33333333333334</v>
      </c>
      <c r="J42" s="34">
        <v>88</v>
      </c>
      <c r="K42" s="37">
        <f t="shared" si="5"/>
        <v>1980.0000000000002</v>
      </c>
      <c r="L42" s="37">
        <f t="shared" si="6"/>
        <v>2376</v>
      </c>
      <c r="M42" s="70" t="s">
        <v>256</v>
      </c>
      <c r="N42" s="58"/>
      <c r="O42" s="7">
        <v>75</v>
      </c>
      <c r="P42" s="49">
        <f t="shared" si="3"/>
        <v>0.17333333333333334</v>
      </c>
    </row>
    <row r="43" spans="1:16" ht="12.75" customHeight="1">
      <c r="A43" s="14">
        <v>15</v>
      </c>
      <c r="B43" s="2"/>
      <c r="C43" s="2" t="s">
        <v>124</v>
      </c>
      <c r="D43" s="2" t="s">
        <v>197</v>
      </c>
      <c r="E43" s="8" t="s">
        <v>163</v>
      </c>
      <c r="F43" s="8" t="s">
        <v>259</v>
      </c>
      <c r="G43" s="2" t="s">
        <v>249</v>
      </c>
      <c r="H43" s="2">
        <v>655</v>
      </c>
      <c r="I43" s="37">
        <f t="shared" si="4"/>
        <v>18.333333333333336</v>
      </c>
      <c r="J43" s="34">
        <v>22</v>
      </c>
      <c r="K43" s="37">
        <f t="shared" si="5"/>
        <v>12008.333333333336</v>
      </c>
      <c r="L43" s="37">
        <f t="shared" si="6"/>
        <v>14410</v>
      </c>
      <c r="M43" s="70" t="s">
        <v>256</v>
      </c>
      <c r="N43" s="58"/>
      <c r="O43" s="7">
        <v>18.37</v>
      </c>
      <c r="P43" s="49">
        <f t="shared" si="3"/>
        <v>0.19760479041916157</v>
      </c>
    </row>
    <row r="44" spans="1:16" ht="12.75" customHeight="1">
      <c r="A44" s="14">
        <v>16</v>
      </c>
      <c r="B44" s="2"/>
      <c r="C44" s="2" t="s">
        <v>125</v>
      </c>
      <c r="D44" s="2" t="s">
        <v>194</v>
      </c>
      <c r="E44" s="8" t="s">
        <v>164</v>
      </c>
      <c r="F44" s="8" t="s">
        <v>260</v>
      </c>
      <c r="G44" s="2" t="s">
        <v>249</v>
      </c>
      <c r="H44" s="2">
        <v>532</v>
      </c>
      <c r="I44" s="37">
        <f t="shared" si="4"/>
        <v>10.833333333333334</v>
      </c>
      <c r="J44" s="34">
        <v>13</v>
      </c>
      <c r="K44" s="37">
        <f t="shared" si="5"/>
        <v>5763.333333333334</v>
      </c>
      <c r="L44" s="37">
        <f t="shared" si="6"/>
        <v>6916</v>
      </c>
      <c r="M44" s="70" t="s">
        <v>256</v>
      </c>
      <c r="N44" s="58"/>
      <c r="O44" s="7">
        <v>11</v>
      </c>
      <c r="P44" s="49">
        <f t="shared" si="3"/>
        <v>0.18181818181818188</v>
      </c>
    </row>
    <row r="45" spans="1:16" ht="12.75" customHeight="1">
      <c r="A45" s="14">
        <v>17</v>
      </c>
      <c r="B45" s="2"/>
      <c r="C45" s="2" t="s">
        <v>126</v>
      </c>
      <c r="D45" s="2" t="s">
        <v>193</v>
      </c>
      <c r="E45" s="8" t="s">
        <v>165</v>
      </c>
      <c r="F45" s="8" t="s">
        <v>261</v>
      </c>
      <c r="G45" s="2" t="s">
        <v>249</v>
      </c>
      <c r="H45" s="2">
        <v>14</v>
      </c>
      <c r="I45" s="37">
        <f t="shared" si="4"/>
        <v>65</v>
      </c>
      <c r="J45" s="34">
        <v>78</v>
      </c>
      <c r="K45" s="37">
        <f t="shared" si="5"/>
        <v>910</v>
      </c>
      <c r="L45" s="37">
        <f t="shared" si="6"/>
        <v>1092</v>
      </c>
      <c r="M45" s="70" t="s">
        <v>256</v>
      </c>
      <c r="N45" s="58"/>
      <c r="O45" s="7">
        <v>66</v>
      </c>
      <c r="P45" s="49">
        <f t="shared" si="3"/>
        <v>0.18181818181818188</v>
      </c>
    </row>
    <row r="46" spans="1:16" ht="12.75" customHeight="1">
      <c r="A46" s="14">
        <v>18</v>
      </c>
      <c r="B46" s="2"/>
      <c r="C46" s="2" t="s">
        <v>127</v>
      </c>
      <c r="D46" s="2" t="s">
        <v>194</v>
      </c>
      <c r="E46" s="8" t="s">
        <v>166</v>
      </c>
      <c r="F46" s="8" t="s">
        <v>166</v>
      </c>
      <c r="G46" s="2" t="s">
        <v>249</v>
      </c>
      <c r="H46" s="2">
        <v>810</v>
      </c>
      <c r="I46" s="37">
        <f t="shared" si="4"/>
        <v>9.166666666666668</v>
      </c>
      <c r="J46" s="34">
        <v>11</v>
      </c>
      <c r="K46" s="37">
        <f t="shared" si="5"/>
        <v>7425.000000000001</v>
      </c>
      <c r="L46" s="37">
        <f t="shared" si="6"/>
        <v>8910</v>
      </c>
      <c r="M46" s="70" t="s">
        <v>256</v>
      </c>
      <c r="N46" s="58"/>
      <c r="O46" s="7">
        <v>9.5</v>
      </c>
      <c r="P46" s="49">
        <f t="shared" si="3"/>
        <v>0.1578947368421053</v>
      </c>
    </row>
    <row r="47" spans="1:16" ht="12.75" customHeight="1">
      <c r="A47" s="14">
        <v>19</v>
      </c>
      <c r="B47" s="2"/>
      <c r="C47" s="2" t="s">
        <v>128</v>
      </c>
      <c r="D47" s="2" t="s">
        <v>198</v>
      </c>
      <c r="E47" s="8" t="s">
        <v>167</v>
      </c>
      <c r="F47" s="8" t="s">
        <v>167</v>
      </c>
      <c r="G47" s="2" t="s">
        <v>249</v>
      </c>
      <c r="H47" s="2">
        <v>5270</v>
      </c>
      <c r="I47" s="37">
        <f t="shared" si="4"/>
        <v>9.733333333333334</v>
      </c>
      <c r="J47" s="34">
        <v>11.68</v>
      </c>
      <c r="K47" s="37">
        <f t="shared" si="5"/>
        <v>51294.66666666667</v>
      </c>
      <c r="L47" s="37">
        <f t="shared" si="6"/>
        <v>61553.6</v>
      </c>
      <c r="M47" s="70" t="s">
        <v>256</v>
      </c>
      <c r="N47" s="58"/>
      <c r="O47" s="7">
        <v>10.5</v>
      </c>
      <c r="P47" s="49">
        <f t="shared" si="3"/>
        <v>0.11238095238095225</v>
      </c>
    </row>
    <row r="48" spans="1:16" ht="12.75" customHeight="1">
      <c r="A48" s="14">
        <v>20</v>
      </c>
      <c r="B48" s="2"/>
      <c r="C48" s="2" t="s">
        <v>129</v>
      </c>
      <c r="D48" s="2" t="s">
        <v>199</v>
      </c>
      <c r="E48" s="8" t="s">
        <v>168</v>
      </c>
      <c r="F48" s="8" t="s">
        <v>168</v>
      </c>
      <c r="G48" s="2" t="s">
        <v>249</v>
      </c>
      <c r="H48" s="2">
        <v>910</v>
      </c>
      <c r="I48" s="37">
        <f t="shared" si="4"/>
        <v>18.333333333333336</v>
      </c>
      <c r="J48" s="34">
        <v>22</v>
      </c>
      <c r="K48" s="37">
        <f t="shared" si="5"/>
        <v>16683.333333333336</v>
      </c>
      <c r="L48" s="37">
        <f t="shared" si="6"/>
        <v>20020</v>
      </c>
      <c r="M48" s="70" t="s">
        <v>256</v>
      </c>
      <c r="N48" s="58"/>
      <c r="O48" s="7">
        <v>18.5</v>
      </c>
      <c r="P48" s="49">
        <f t="shared" si="3"/>
        <v>0.18918918918918926</v>
      </c>
    </row>
    <row r="49" spans="1:16" ht="12.75" customHeight="1">
      <c r="A49" s="14">
        <v>21</v>
      </c>
      <c r="B49" s="2"/>
      <c r="C49" s="2" t="s">
        <v>130</v>
      </c>
      <c r="D49" s="2" t="s">
        <v>199</v>
      </c>
      <c r="E49" s="8" t="s">
        <v>169</v>
      </c>
      <c r="F49" s="8" t="s">
        <v>169</v>
      </c>
      <c r="G49" s="2" t="s">
        <v>249</v>
      </c>
      <c r="H49" s="2">
        <v>72</v>
      </c>
      <c r="I49" s="37">
        <f t="shared" si="4"/>
        <v>38.333333333333336</v>
      </c>
      <c r="J49" s="34">
        <v>46</v>
      </c>
      <c r="K49" s="37">
        <f t="shared" si="5"/>
        <v>2760</v>
      </c>
      <c r="L49" s="37">
        <f t="shared" si="6"/>
        <v>3312</v>
      </c>
      <c r="M49" s="70" t="s">
        <v>256</v>
      </c>
      <c r="N49" s="58"/>
      <c r="O49" s="7">
        <v>38</v>
      </c>
      <c r="P49" s="49">
        <f t="shared" si="3"/>
        <v>0.21052631578947367</v>
      </c>
    </row>
    <row r="50" spans="1:16" ht="12.75" customHeight="1">
      <c r="A50" s="14">
        <v>22</v>
      </c>
      <c r="B50" s="2"/>
      <c r="C50" s="2" t="s">
        <v>131</v>
      </c>
      <c r="D50" s="2" t="s">
        <v>200</v>
      </c>
      <c r="E50" s="8" t="s">
        <v>170</v>
      </c>
      <c r="F50" s="8" t="s">
        <v>170</v>
      </c>
      <c r="G50" s="2" t="s">
        <v>249</v>
      </c>
      <c r="H50" s="2">
        <v>482</v>
      </c>
      <c r="I50" s="37">
        <f t="shared" si="4"/>
        <v>10.833333333333334</v>
      </c>
      <c r="J50" s="34">
        <v>13</v>
      </c>
      <c r="K50" s="37">
        <f t="shared" si="5"/>
        <v>5221.666666666667</v>
      </c>
      <c r="L50" s="37">
        <f t="shared" si="6"/>
        <v>6266</v>
      </c>
      <c r="M50" s="70" t="s">
        <v>256</v>
      </c>
      <c r="N50" s="58"/>
      <c r="O50" s="7">
        <v>11</v>
      </c>
      <c r="P50" s="49">
        <f t="shared" si="3"/>
        <v>0.18181818181818188</v>
      </c>
    </row>
    <row r="51" spans="1:16" ht="12.75" customHeight="1">
      <c r="A51" s="14">
        <v>23</v>
      </c>
      <c r="B51" s="2"/>
      <c r="C51" s="2" t="s">
        <v>132</v>
      </c>
      <c r="D51" s="2" t="s">
        <v>199</v>
      </c>
      <c r="E51" s="8" t="s">
        <v>171</v>
      </c>
      <c r="F51" s="8" t="s">
        <v>262</v>
      </c>
      <c r="G51" s="2" t="s">
        <v>249</v>
      </c>
      <c r="H51" s="2">
        <v>664</v>
      </c>
      <c r="I51" s="37">
        <f t="shared" si="4"/>
        <v>26.666666666666668</v>
      </c>
      <c r="J51" s="34">
        <v>32</v>
      </c>
      <c r="K51" s="37">
        <f t="shared" si="5"/>
        <v>17706.666666666668</v>
      </c>
      <c r="L51" s="37">
        <f t="shared" si="6"/>
        <v>21248</v>
      </c>
      <c r="M51" s="70" t="s">
        <v>256</v>
      </c>
      <c r="N51" s="58"/>
      <c r="O51" s="7">
        <v>27</v>
      </c>
      <c r="P51" s="49">
        <f t="shared" si="3"/>
        <v>0.18518518518518512</v>
      </c>
    </row>
    <row r="52" spans="1:16" ht="12.75" customHeight="1">
      <c r="A52" s="14">
        <v>24</v>
      </c>
      <c r="B52" s="2"/>
      <c r="C52" s="2" t="s">
        <v>133</v>
      </c>
      <c r="D52" s="2" t="s">
        <v>194</v>
      </c>
      <c r="E52" s="8" t="s">
        <v>172</v>
      </c>
      <c r="F52" s="8" t="s">
        <v>172</v>
      </c>
      <c r="G52" s="2" t="s">
        <v>249</v>
      </c>
      <c r="H52" s="2">
        <v>505</v>
      </c>
      <c r="I52" s="37">
        <f>J52/1.08</f>
        <v>21.296296296296294</v>
      </c>
      <c r="J52" s="34">
        <v>23</v>
      </c>
      <c r="K52" s="37">
        <f t="shared" si="5"/>
        <v>10754.629629629628</v>
      </c>
      <c r="L52" s="37">
        <f t="shared" si="6"/>
        <v>11615</v>
      </c>
      <c r="M52" s="70" t="s">
        <v>256</v>
      </c>
      <c r="N52" s="58"/>
      <c r="O52" s="7">
        <v>20</v>
      </c>
      <c r="P52" s="49">
        <f t="shared" si="3"/>
        <v>0.1499999999999999</v>
      </c>
    </row>
    <row r="53" spans="1:16" ht="12.75" customHeight="1">
      <c r="A53" s="14">
        <v>25</v>
      </c>
      <c r="B53" s="2"/>
      <c r="C53" s="2" t="s">
        <v>134</v>
      </c>
      <c r="D53" s="2" t="s">
        <v>199</v>
      </c>
      <c r="E53" s="8" t="s">
        <v>173</v>
      </c>
      <c r="F53" s="8" t="s">
        <v>263</v>
      </c>
      <c r="G53" s="2" t="s">
        <v>249</v>
      </c>
      <c r="H53" s="2">
        <v>30</v>
      </c>
      <c r="I53" s="37">
        <f t="shared" si="4"/>
        <v>22.5</v>
      </c>
      <c r="J53" s="34">
        <v>27</v>
      </c>
      <c r="K53" s="37">
        <f t="shared" si="5"/>
        <v>675</v>
      </c>
      <c r="L53" s="37">
        <f t="shared" si="6"/>
        <v>810</v>
      </c>
      <c r="M53" s="70" t="s">
        <v>256</v>
      </c>
      <c r="N53" s="58"/>
      <c r="O53" s="7">
        <v>23.24</v>
      </c>
      <c r="P53" s="49">
        <f t="shared" si="3"/>
        <v>0.16179001721170394</v>
      </c>
    </row>
    <row r="54" spans="1:16" ht="12.75" customHeight="1">
      <c r="A54" s="14">
        <v>26</v>
      </c>
      <c r="B54" s="2"/>
      <c r="C54" s="2" t="s">
        <v>135</v>
      </c>
      <c r="D54" s="2" t="s">
        <v>201</v>
      </c>
      <c r="E54" s="8" t="s">
        <v>174</v>
      </c>
      <c r="F54" s="8" t="s">
        <v>174</v>
      </c>
      <c r="G54" s="2" t="s">
        <v>246</v>
      </c>
      <c r="H54" s="2">
        <v>505</v>
      </c>
      <c r="I54" s="37">
        <f t="shared" si="4"/>
        <v>14.166666666666668</v>
      </c>
      <c r="J54" s="34">
        <v>17</v>
      </c>
      <c r="K54" s="37">
        <f t="shared" si="5"/>
        <v>7154.166666666667</v>
      </c>
      <c r="L54" s="37">
        <f t="shared" si="6"/>
        <v>8585</v>
      </c>
      <c r="M54" s="70" t="s">
        <v>256</v>
      </c>
      <c r="N54" s="58"/>
      <c r="O54" s="7">
        <v>15</v>
      </c>
      <c r="P54" s="49">
        <f t="shared" si="3"/>
        <v>0.1333333333333333</v>
      </c>
    </row>
    <row r="55" spans="1:16" ht="12.75" customHeight="1">
      <c r="A55" s="14">
        <v>27</v>
      </c>
      <c r="B55" s="2"/>
      <c r="C55" s="2" t="s">
        <v>136</v>
      </c>
      <c r="D55" s="2" t="s">
        <v>202</v>
      </c>
      <c r="E55" s="8" t="s">
        <v>175</v>
      </c>
      <c r="F55" s="8" t="s">
        <v>175</v>
      </c>
      <c r="G55" s="2" t="s">
        <v>249</v>
      </c>
      <c r="H55" s="2">
        <v>810</v>
      </c>
      <c r="I55" s="37">
        <f t="shared" si="4"/>
        <v>15.833333333333334</v>
      </c>
      <c r="J55" s="34">
        <v>19</v>
      </c>
      <c r="K55" s="37">
        <f t="shared" si="5"/>
        <v>12825</v>
      </c>
      <c r="L55" s="37">
        <f t="shared" si="6"/>
        <v>15390</v>
      </c>
      <c r="M55" s="70" t="s">
        <v>256</v>
      </c>
      <c r="N55" s="58"/>
      <c r="O55" s="7">
        <v>16.41</v>
      </c>
      <c r="P55" s="49">
        <f t="shared" si="3"/>
        <v>0.15783059110298603</v>
      </c>
    </row>
    <row r="56" spans="1:16" ht="12.75" customHeight="1">
      <c r="A56" s="14">
        <v>28</v>
      </c>
      <c r="B56" s="2"/>
      <c r="C56" s="2" t="s">
        <v>137</v>
      </c>
      <c r="D56" s="2" t="s">
        <v>203</v>
      </c>
      <c r="E56" s="8" t="s">
        <v>176</v>
      </c>
      <c r="F56" s="8" t="s">
        <v>264</v>
      </c>
      <c r="G56" s="2" t="s">
        <v>249</v>
      </c>
      <c r="H56" s="2">
        <v>12</v>
      </c>
      <c r="I56" s="37">
        <f t="shared" si="4"/>
        <v>68.33333333333334</v>
      </c>
      <c r="J56" s="34">
        <v>82</v>
      </c>
      <c r="K56" s="37">
        <f t="shared" si="5"/>
        <v>820.0000000000001</v>
      </c>
      <c r="L56" s="37">
        <f t="shared" si="6"/>
        <v>984</v>
      </c>
      <c r="M56" s="70" t="s">
        <v>256</v>
      </c>
      <c r="N56" s="58"/>
      <c r="O56" s="7">
        <v>70</v>
      </c>
      <c r="P56" s="49">
        <f t="shared" si="3"/>
        <v>0.17142857142857149</v>
      </c>
    </row>
    <row r="57" spans="1:16" ht="12.75" customHeight="1">
      <c r="A57" s="14">
        <v>29</v>
      </c>
      <c r="B57" s="2"/>
      <c r="C57" s="2" t="s">
        <v>138</v>
      </c>
      <c r="D57" s="2" t="s">
        <v>200</v>
      </c>
      <c r="E57" s="8" t="s">
        <v>177</v>
      </c>
      <c r="F57" s="8" t="s">
        <v>265</v>
      </c>
      <c r="G57" s="2" t="s">
        <v>249</v>
      </c>
      <c r="H57" s="2">
        <v>25</v>
      </c>
      <c r="I57" s="37">
        <f t="shared" si="4"/>
        <v>23.333333333333336</v>
      </c>
      <c r="J57" s="34">
        <v>28</v>
      </c>
      <c r="K57" s="37">
        <f t="shared" si="5"/>
        <v>583.3333333333334</v>
      </c>
      <c r="L57" s="37">
        <f t="shared" si="6"/>
        <v>700</v>
      </c>
      <c r="M57" s="70" t="s">
        <v>256</v>
      </c>
      <c r="N57" s="58"/>
      <c r="O57" s="7">
        <v>17.43</v>
      </c>
      <c r="P57" s="49">
        <f t="shared" si="3"/>
        <v>0.606425702811245</v>
      </c>
    </row>
    <row r="58" spans="1:16" ht="12.75" customHeight="1">
      <c r="A58" s="14">
        <v>30</v>
      </c>
      <c r="B58" s="2"/>
      <c r="C58" s="2" t="s">
        <v>139</v>
      </c>
      <c r="D58" s="2" t="s">
        <v>200</v>
      </c>
      <c r="E58" s="8" t="s">
        <v>178</v>
      </c>
      <c r="F58" s="8" t="s">
        <v>266</v>
      </c>
      <c r="G58" s="2" t="s">
        <v>246</v>
      </c>
      <c r="H58" s="2">
        <v>2.3</v>
      </c>
      <c r="I58" s="37">
        <f t="shared" si="4"/>
        <v>120</v>
      </c>
      <c r="J58" s="34">
        <v>144</v>
      </c>
      <c r="K58" s="37">
        <f t="shared" si="5"/>
        <v>276</v>
      </c>
      <c r="L58" s="37">
        <f t="shared" si="6"/>
        <v>331.2</v>
      </c>
      <c r="M58" s="70" t="s">
        <v>256</v>
      </c>
      <c r="N58" s="58"/>
      <c r="O58" s="7">
        <v>122.5</v>
      </c>
      <c r="P58" s="49">
        <f t="shared" si="3"/>
        <v>0.17551020408163276</v>
      </c>
    </row>
    <row r="59" spans="1:16" ht="12.75" customHeight="1">
      <c r="A59" s="14">
        <v>31</v>
      </c>
      <c r="B59" s="2"/>
      <c r="C59" s="2" t="s">
        <v>140</v>
      </c>
      <c r="D59" s="2" t="s">
        <v>202</v>
      </c>
      <c r="E59" s="8" t="s">
        <v>179</v>
      </c>
      <c r="F59" s="8" t="s">
        <v>179</v>
      </c>
      <c r="G59" s="2" t="s">
        <v>249</v>
      </c>
      <c r="H59" s="2">
        <v>2.8</v>
      </c>
      <c r="I59" s="37">
        <f t="shared" si="4"/>
        <v>141.66666666666669</v>
      </c>
      <c r="J59" s="34">
        <v>170</v>
      </c>
      <c r="K59" s="37">
        <f t="shared" si="5"/>
        <v>396.6666666666667</v>
      </c>
      <c r="L59" s="37">
        <f t="shared" si="6"/>
        <v>475.99999999999994</v>
      </c>
      <c r="M59" s="70" t="s">
        <v>256</v>
      </c>
      <c r="N59" s="58"/>
      <c r="O59" s="7">
        <v>145</v>
      </c>
      <c r="P59" s="49">
        <f t="shared" si="3"/>
        <v>0.17241379310344818</v>
      </c>
    </row>
    <row r="60" spans="1:16" ht="12.75" customHeight="1">
      <c r="A60" s="14">
        <v>32</v>
      </c>
      <c r="B60" s="2"/>
      <c r="C60" s="2" t="s">
        <v>141</v>
      </c>
      <c r="D60" s="2" t="s">
        <v>204</v>
      </c>
      <c r="E60" s="8" t="s">
        <v>180</v>
      </c>
      <c r="F60" s="8" t="s">
        <v>180</v>
      </c>
      <c r="G60" s="2" t="s">
        <v>246</v>
      </c>
      <c r="H60" s="2">
        <v>290</v>
      </c>
      <c r="I60" s="37">
        <f t="shared" si="4"/>
        <v>115.83333333333334</v>
      </c>
      <c r="J60" s="34">
        <v>139</v>
      </c>
      <c r="K60" s="37">
        <f t="shared" si="5"/>
        <v>33591.66666666667</v>
      </c>
      <c r="L60" s="37">
        <f t="shared" si="6"/>
        <v>40310</v>
      </c>
      <c r="M60" s="70" t="s">
        <v>256</v>
      </c>
      <c r="N60" s="58"/>
      <c r="O60" s="7">
        <v>125</v>
      </c>
      <c r="P60" s="49">
        <f t="shared" si="3"/>
        <v>0.1120000000000001</v>
      </c>
    </row>
    <row r="61" spans="1:16" ht="12.75" customHeight="1">
      <c r="A61" s="14">
        <v>33</v>
      </c>
      <c r="B61" s="2"/>
      <c r="C61" s="2" t="s">
        <v>142</v>
      </c>
      <c r="D61" s="2" t="s">
        <v>200</v>
      </c>
      <c r="E61" s="8" t="s">
        <v>181</v>
      </c>
      <c r="F61" s="8" t="s">
        <v>181</v>
      </c>
      <c r="G61" s="2" t="s">
        <v>248</v>
      </c>
      <c r="H61" s="2">
        <v>60</v>
      </c>
      <c r="I61" s="37">
        <f t="shared" si="4"/>
        <v>4.583333333333334</v>
      </c>
      <c r="J61" s="34">
        <v>5.5</v>
      </c>
      <c r="K61" s="37">
        <f t="shared" si="5"/>
        <v>275.00000000000006</v>
      </c>
      <c r="L61" s="37">
        <f t="shared" si="6"/>
        <v>330</v>
      </c>
      <c r="M61" s="70" t="s">
        <v>256</v>
      </c>
      <c r="N61" s="58"/>
      <c r="O61" s="7">
        <v>4.74</v>
      </c>
      <c r="P61" s="49">
        <f t="shared" si="3"/>
        <v>0.16033755274261607</v>
      </c>
    </row>
    <row r="62" spans="1:16" ht="12.75" customHeight="1">
      <c r="A62" s="14">
        <v>34</v>
      </c>
      <c r="B62" s="2"/>
      <c r="C62" s="2" t="s">
        <v>143</v>
      </c>
      <c r="D62" s="2" t="s">
        <v>202</v>
      </c>
      <c r="E62" s="8" t="s">
        <v>182</v>
      </c>
      <c r="F62" s="8" t="s">
        <v>267</v>
      </c>
      <c r="G62" s="2" t="s">
        <v>246</v>
      </c>
      <c r="H62" s="2">
        <v>5</v>
      </c>
      <c r="I62" s="37">
        <f t="shared" si="4"/>
        <v>15.833333333333334</v>
      </c>
      <c r="J62" s="34">
        <v>19</v>
      </c>
      <c r="K62" s="37">
        <f t="shared" si="5"/>
        <v>79.16666666666667</v>
      </c>
      <c r="L62" s="37">
        <f t="shared" si="6"/>
        <v>95</v>
      </c>
      <c r="M62" s="70" t="s">
        <v>256</v>
      </c>
      <c r="N62" s="58"/>
      <c r="O62" s="7">
        <v>16.46</v>
      </c>
      <c r="P62" s="49">
        <f t="shared" si="3"/>
        <v>0.15431348724179816</v>
      </c>
    </row>
    <row r="63" spans="1:16" ht="12.75" customHeight="1">
      <c r="A63" s="14">
        <v>35</v>
      </c>
      <c r="B63" s="2"/>
      <c r="C63" s="2" t="s">
        <v>144</v>
      </c>
      <c r="D63" s="2" t="s">
        <v>199</v>
      </c>
      <c r="E63" s="8" t="s">
        <v>183</v>
      </c>
      <c r="F63" s="8" t="s">
        <v>183</v>
      </c>
      <c r="G63" s="2" t="s">
        <v>246</v>
      </c>
      <c r="H63" s="2">
        <v>855</v>
      </c>
      <c r="I63" s="37">
        <f t="shared" si="4"/>
        <v>29.166666666666668</v>
      </c>
      <c r="J63" s="34">
        <v>35</v>
      </c>
      <c r="K63" s="37">
        <f t="shared" si="5"/>
        <v>24937.5</v>
      </c>
      <c r="L63" s="37">
        <f t="shared" si="6"/>
        <v>29925</v>
      </c>
      <c r="M63" s="70" t="s">
        <v>256</v>
      </c>
      <c r="N63" s="58"/>
      <c r="O63" s="7">
        <v>30</v>
      </c>
      <c r="P63" s="49">
        <f t="shared" si="3"/>
        <v>0.16666666666666674</v>
      </c>
    </row>
    <row r="64" spans="1:16" ht="12.75" customHeight="1">
      <c r="A64" s="14">
        <v>36</v>
      </c>
      <c r="B64" s="2"/>
      <c r="C64" s="2" t="s">
        <v>145</v>
      </c>
      <c r="D64" s="2" t="s">
        <v>199</v>
      </c>
      <c r="E64" s="8" t="s">
        <v>184</v>
      </c>
      <c r="F64" s="8" t="s">
        <v>184</v>
      </c>
      <c r="G64" s="2" t="s">
        <v>246</v>
      </c>
      <c r="H64" s="2">
        <v>755</v>
      </c>
      <c r="I64" s="37">
        <f t="shared" si="4"/>
        <v>34.16666666666667</v>
      </c>
      <c r="J64" s="34">
        <v>41</v>
      </c>
      <c r="K64" s="37">
        <f t="shared" si="5"/>
        <v>25795.833333333336</v>
      </c>
      <c r="L64" s="37">
        <f t="shared" si="6"/>
        <v>30955</v>
      </c>
      <c r="M64" s="70" t="s">
        <v>256</v>
      </c>
      <c r="N64" s="58"/>
      <c r="O64" s="7">
        <v>36</v>
      </c>
      <c r="P64" s="49">
        <f t="shared" si="3"/>
        <v>0.13888888888888884</v>
      </c>
    </row>
    <row r="65" spans="1:16" ht="12.75" customHeight="1">
      <c r="A65" s="14">
        <v>37</v>
      </c>
      <c r="B65" s="2"/>
      <c r="C65" s="2" t="s">
        <v>146</v>
      </c>
      <c r="D65" s="2" t="s">
        <v>205</v>
      </c>
      <c r="E65" s="8" t="s">
        <v>185</v>
      </c>
      <c r="F65" s="8" t="s">
        <v>185</v>
      </c>
      <c r="G65" s="2" t="s">
        <v>250</v>
      </c>
      <c r="H65" s="2">
        <v>1470</v>
      </c>
      <c r="I65" s="37">
        <f t="shared" si="4"/>
        <v>9.783333333333333</v>
      </c>
      <c r="J65" s="34">
        <v>11.74</v>
      </c>
      <c r="K65" s="37">
        <f t="shared" si="5"/>
        <v>14381.5</v>
      </c>
      <c r="L65" s="37">
        <f t="shared" si="6"/>
        <v>17257.8</v>
      </c>
      <c r="M65" s="70" t="s">
        <v>256</v>
      </c>
      <c r="N65" s="58"/>
      <c r="O65" s="7">
        <v>10.5</v>
      </c>
      <c r="P65" s="49">
        <f t="shared" si="3"/>
        <v>0.11809523809523803</v>
      </c>
    </row>
    <row r="66" spans="1:16" ht="12.75" customHeight="1">
      <c r="A66" s="14">
        <v>38</v>
      </c>
      <c r="B66" s="2"/>
      <c r="C66" s="2" t="s">
        <v>147</v>
      </c>
      <c r="D66" s="2" t="s">
        <v>206</v>
      </c>
      <c r="E66" s="8" t="s">
        <v>186</v>
      </c>
      <c r="F66" s="8" t="s">
        <v>268</v>
      </c>
      <c r="G66" s="2" t="s">
        <v>246</v>
      </c>
      <c r="H66" s="2">
        <v>20</v>
      </c>
      <c r="I66" s="37">
        <f t="shared" si="4"/>
        <v>74.16666666666667</v>
      </c>
      <c r="J66" s="34">
        <v>89</v>
      </c>
      <c r="K66" s="37">
        <f t="shared" si="5"/>
        <v>1483.3333333333335</v>
      </c>
      <c r="L66" s="37">
        <f t="shared" si="6"/>
        <v>1780</v>
      </c>
      <c r="M66" s="70" t="s">
        <v>256</v>
      </c>
      <c r="N66" s="58"/>
      <c r="O66" s="7">
        <v>75</v>
      </c>
      <c r="P66" s="49">
        <f t="shared" si="3"/>
        <v>0.18666666666666676</v>
      </c>
    </row>
    <row r="67" spans="1:16" ht="12.75" customHeight="1">
      <c r="A67" s="14">
        <v>39</v>
      </c>
      <c r="B67" s="2"/>
      <c r="C67" s="2" t="s">
        <v>148</v>
      </c>
      <c r="D67" s="2" t="s">
        <v>206</v>
      </c>
      <c r="E67" s="8" t="s">
        <v>187</v>
      </c>
      <c r="F67" s="8" t="s">
        <v>269</v>
      </c>
      <c r="G67" s="2" t="s">
        <v>246</v>
      </c>
      <c r="H67" s="2">
        <v>14</v>
      </c>
      <c r="I67" s="37">
        <f t="shared" si="4"/>
        <v>270.83333333333337</v>
      </c>
      <c r="J67" s="34">
        <v>325</v>
      </c>
      <c r="K67" s="37">
        <f t="shared" si="5"/>
        <v>3791.666666666667</v>
      </c>
      <c r="L67" s="37">
        <f t="shared" si="6"/>
        <v>4550</v>
      </c>
      <c r="M67" s="70" t="s">
        <v>256</v>
      </c>
      <c r="N67" s="58"/>
      <c r="O67" s="7">
        <v>269</v>
      </c>
      <c r="P67" s="49">
        <f t="shared" si="3"/>
        <v>0.20817843866171004</v>
      </c>
    </row>
    <row r="68" spans="1:16" ht="12.75" customHeight="1">
      <c r="A68" s="14">
        <v>40</v>
      </c>
      <c r="B68" s="2"/>
      <c r="C68" s="2" t="s">
        <v>149</v>
      </c>
      <c r="D68" s="2" t="s">
        <v>206</v>
      </c>
      <c r="E68" s="8" t="s">
        <v>188</v>
      </c>
      <c r="F68" s="8" t="s">
        <v>188</v>
      </c>
      <c r="G68" s="2" t="s">
        <v>246</v>
      </c>
      <c r="H68" s="2">
        <v>545</v>
      </c>
      <c r="I68" s="37">
        <f t="shared" si="4"/>
        <v>3.7000000000000006</v>
      </c>
      <c r="J68" s="34">
        <v>4.44</v>
      </c>
      <c r="K68" s="37">
        <f t="shared" si="5"/>
        <v>2016.5000000000002</v>
      </c>
      <c r="L68" s="37">
        <f t="shared" si="6"/>
        <v>2419.8</v>
      </c>
      <c r="M68" s="70" t="s">
        <v>256</v>
      </c>
      <c r="N68" s="58"/>
      <c r="O68" s="7">
        <v>3.6</v>
      </c>
      <c r="P68" s="49">
        <f t="shared" si="3"/>
        <v>0.2333333333333334</v>
      </c>
    </row>
    <row r="69" spans="1:16" s="84" customFormat="1" ht="12.75" customHeight="1">
      <c r="A69" s="76"/>
      <c r="B69" s="77"/>
      <c r="C69" s="77" t="s">
        <v>64</v>
      </c>
      <c r="D69" s="77"/>
      <c r="E69" s="78"/>
      <c r="F69" s="78"/>
      <c r="G69" s="77"/>
      <c r="H69" s="77"/>
      <c r="I69" s="79"/>
      <c r="J69" s="80"/>
      <c r="K69" s="79">
        <f>SUM(K29:K68)</f>
        <v>411648.79074074083</v>
      </c>
      <c r="L69" s="79">
        <f>SUM(L29:L68)</f>
        <v>486588.66</v>
      </c>
      <c r="M69" s="81"/>
      <c r="N69" s="58"/>
      <c r="O69" s="82"/>
      <c r="P69" s="83"/>
    </row>
    <row r="70" spans="1:16" ht="12.75" customHeight="1">
      <c r="A70" s="14"/>
      <c r="B70" s="2" t="s">
        <v>108</v>
      </c>
      <c r="C70" s="75" t="s">
        <v>62</v>
      </c>
      <c r="D70" s="2"/>
      <c r="E70" s="8"/>
      <c r="F70" s="8"/>
      <c r="G70" s="2"/>
      <c r="H70" s="2"/>
      <c r="I70" s="37"/>
      <c r="J70" s="34"/>
      <c r="K70" s="37"/>
      <c r="L70" s="37"/>
      <c r="M70" s="70"/>
      <c r="N70" s="58"/>
      <c r="O70" s="7"/>
      <c r="P70" s="49"/>
    </row>
    <row r="71" spans="1:16" ht="12.75" customHeight="1">
      <c r="A71" s="14">
        <v>1</v>
      </c>
      <c r="B71" s="2"/>
      <c r="C71" s="2" t="s">
        <v>207</v>
      </c>
      <c r="D71" s="2" t="s">
        <v>209</v>
      </c>
      <c r="E71" s="8" t="s">
        <v>208</v>
      </c>
      <c r="F71" s="8" t="s">
        <v>270</v>
      </c>
      <c r="G71" s="2" t="s">
        <v>247</v>
      </c>
      <c r="H71" s="2">
        <v>22800</v>
      </c>
      <c r="I71" s="37">
        <f aca="true" t="shared" si="7" ref="I71:I94">J71/1.2</f>
        <v>0</v>
      </c>
      <c r="J71" s="34"/>
      <c r="K71" s="37">
        <f aca="true" t="shared" si="8" ref="K71:K94">H71*I71</f>
        <v>0</v>
      </c>
      <c r="L71" s="37">
        <f aca="true" t="shared" si="9" ref="L71:L94">H71*J71</f>
        <v>0</v>
      </c>
      <c r="M71" s="70" t="s">
        <v>256</v>
      </c>
      <c r="N71" s="58"/>
      <c r="O71" s="7">
        <v>2.05</v>
      </c>
      <c r="P71" s="49">
        <f aca="true" t="shared" si="10" ref="P71:P95">J71/O71-100%</f>
        <v>-1</v>
      </c>
    </row>
    <row r="72" spans="1:16" s="84" customFormat="1" ht="12.75" customHeight="1">
      <c r="A72" s="76"/>
      <c r="B72" s="77"/>
      <c r="C72" s="77" t="s">
        <v>64</v>
      </c>
      <c r="D72" s="77"/>
      <c r="E72" s="78"/>
      <c r="F72" s="78"/>
      <c r="G72" s="77"/>
      <c r="H72" s="77"/>
      <c r="I72" s="79"/>
      <c r="J72" s="80"/>
      <c r="K72" s="79">
        <f>SUM(K71:K71)</f>
        <v>0</v>
      </c>
      <c r="L72" s="79">
        <f>SUM(L71:L71)</f>
        <v>0</v>
      </c>
      <c r="M72" s="81"/>
      <c r="N72" s="58"/>
      <c r="O72" s="82"/>
      <c r="P72" s="83"/>
    </row>
    <row r="73" spans="1:16" ht="12.75" customHeight="1">
      <c r="A73" s="14"/>
      <c r="B73" s="2" t="s">
        <v>210</v>
      </c>
      <c r="C73" s="75" t="s">
        <v>63</v>
      </c>
      <c r="D73" s="2"/>
      <c r="E73" s="8"/>
      <c r="F73" s="8"/>
      <c r="G73" s="2"/>
      <c r="H73" s="2"/>
      <c r="I73" s="37"/>
      <c r="J73" s="34"/>
      <c r="K73" s="37"/>
      <c r="L73" s="37"/>
      <c r="M73" s="70"/>
      <c r="N73" s="58"/>
      <c r="O73" s="7"/>
      <c r="P73" s="49"/>
    </row>
    <row r="74" spans="1:16" ht="12.75" customHeight="1">
      <c r="A74" s="14">
        <v>1</v>
      </c>
      <c r="B74" s="2"/>
      <c r="C74" s="2" t="s">
        <v>211</v>
      </c>
      <c r="D74" s="2" t="s">
        <v>213</v>
      </c>
      <c r="E74" s="8" t="s">
        <v>212</v>
      </c>
      <c r="F74" s="8" t="s">
        <v>65</v>
      </c>
      <c r="G74" s="2" t="s">
        <v>246</v>
      </c>
      <c r="H74" s="2">
        <v>1970</v>
      </c>
      <c r="I74" s="37">
        <f t="shared" si="7"/>
        <v>0</v>
      </c>
      <c r="J74" s="34"/>
      <c r="K74" s="37">
        <f t="shared" si="8"/>
        <v>0</v>
      </c>
      <c r="L74" s="37">
        <f t="shared" si="9"/>
        <v>0</v>
      </c>
      <c r="M74" s="70" t="s">
        <v>256</v>
      </c>
      <c r="N74" s="58"/>
      <c r="O74" s="7"/>
      <c r="P74" s="49" t="e">
        <f t="shared" si="10"/>
        <v>#DIV/0!</v>
      </c>
    </row>
    <row r="75" spans="1:16" s="84" customFormat="1" ht="12.75" customHeight="1">
      <c r="A75" s="76"/>
      <c r="B75" s="77"/>
      <c r="C75" s="77" t="s">
        <v>64</v>
      </c>
      <c r="D75" s="77"/>
      <c r="E75" s="78"/>
      <c r="F75" s="78"/>
      <c r="G75" s="77"/>
      <c r="H75" s="77"/>
      <c r="I75" s="79"/>
      <c r="J75" s="80"/>
      <c r="K75" s="79">
        <f>SUM(K74:K74)</f>
        <v>0</v>
      </c>
      <c r="L75" s="79">
        <f>SUM(L74:L74)</f>
        <v>0</v>
      </c>
      <c r="M75" s="81"/>
      <c r="N75" s="58"/>
      <c r="O75" s="82"/>
      <c r="P75" s="83"/>
    </row>
    <row r="76" spans="1:16" ht="12.75" customHeight="1">
      <c r="A76" s="14"/>
      <c r="B76" s="2" t="s">
        <v>214</v>
      </c>
      <c r="C76" s="75" t="s">
        <v>215</v>
      </c>
      <c r="D76" s="2"/>
      <c r="E76" s="8"/>
      <c r="F76" s="8"/>
      <c r="G76" s="2"/>
      <c r="H76" s="2"/>
      <c r="I76" s="37"/>
      <c r="J76" s="34"/>
      <c r="K76" s="37"/>
      <c r="L76" s="37"/>
      <c r="M76" s="70"/>
      <c r="N76" s="58"/>
      <c r="O76" s="7"/>
      <c r="P76" s="49"/>
    </row>
    <row r="77" spans="1:16" ht="12.75" customHeight="1">
      <c r="A77" s="14">
        <v>1</v>
      </c>
      <c r="B77" s="2"/>
      <c r="C77" s="2" t="s">
        <v>216</v>
      </c>
      <c r="D77" s="2" t="s">
        <v>202</v>
      </c>
      <c r="E77" s="8" t="s">
        <v>235</v>
      </c>
      <c r="F77" s="8" t="s">
        <v>235</v>
      </c>
      <c r="G77" s="2" t="s">
        <v>246</v>
      </c>
      <c r="H77" s="2">
        <v>7720</v>
      </c>
      <c r="I77" s="37">
        <f>J77/1.08</f>
        <v>5.555555555555555</v>
      </c>
      <c r="J77" s="34">
        <v>6</v>
      </c>
      <c r="K77" s="37">
        <f t="shared" si="8"/>
        <v>42888.88888888889</v>
      </c>
      <c r="L77" s="37">
        <f t="shared" si="9"/>
        <v>46320</v>
      </c>
      <c r="M77" s="70" t="s">
        <v>255</v>
      </c>
      <c r="N77" s="58"/>
      <c r="O77" s="7">
        <v>4</v>
      </c>
      <c r="P77" s="49">
        <f t="shared" si="10"/>
        <v>0.5</v>
      </c>
    </row>
    <row r="78" spans="1:16" ht="12.75" customHeight="1">
      <c r="A78" s="14">
        <v>2</v>
      </c>
      <c r="B78" s="2"/>
      <c r="C78" s="2" t="s">
        <v>217</v>
      </c>
      <c r="D78" s="2" t="s">
        <v>202</v>
      </c>
      <c r="E78" s="8" t="s">
        <v>236</v>
      </c>
      <c r="F78" s="8" t="s">
        <v>236</v>
      </c>
      <c r="G78" s="2" t="s">
        <v>246</v>
      </c>
      <c r="H78" s="2">
        <v>3000</v>
      </c>
      <c r="I78" s="37">
        <f aca="true" t="shared" si="11" ref="I78:I88">J78/1.08</f>
        <v>6.481481481481481</v>
      </c>
      <c r="J78" s="34">
        <v>7</v>
      </c>
      <c r="K78" s="37">
        <f t="shared" si="8"/>
        <v>19444.44444444444</v>
      </c>
      <c r="L78" s="37">
        <f t="shared" si="9"/>
        <v>21000</v>
      </c>
      <c r="M78" s="70" t="s">
        <v>255</v>
      </c>
      <c r="N78" s="58"/>
      <c r="O78" s="7">
        <v>2.2</v>
      </c>
      <c r="P78" s="49">
        <f t="shared" si="10"/>
        <v>2.1818181818181817</v>
      </c>
    </row>
    <row r="79" spans="1:16" ht="12.75" customHeight="1">
      <c r="A79" s="14">
        <v>3</v>
      </c>
      <c r="B79" s="2"/>
      <c r="C79" s="2" t="s">
        <v>218</v>
      </c>
      <c r="D79" s="2" t="s">
        <v>202</v>
      </c>
      <c r="E79" s="8" t="s">
        <v>237</v>
      </c>
      <c r="F79" s="8" t="s">
        <v>237</v>
      </c>
      <c r="G79" s="2" t="s">
        <v>246</v>
      </c>
      <c r="H79" s="2">
        <v>2150</v>
      </c>
      <c r="I79" s="37">
        <f t="shared" si="11"/>
        <v>6.944444444444444</v>
      </c>
      <c r="J79" s="34">
        <v>7.5</v>
      </c>
      <c r="K79" s="37">
        <f t="shared" si="8"/>
        <v>14930.555555555555</v>
      </c>
      <c r="L79" s="37">
        <f t="shared" si="9"/>
        <v>16125</v>
      </c>
      <c r="M79" s="70" t="s">
        <v>255</v>
      </c>
      <c r="N79" s="58"/>
      <c r="O79" s="7">
        <v>3.5</v>
      </c>
      <c r="P79" s="49">
        <f t="shared" si="10"/>
        <v>1.1428571428571428</v>
      </c>
    </row>
    <row r="80" spans="1:16" ht="12.75" customHeight="1">
      <c r="A80" s="14">
        <v>4</v>
      </c>
      <c r="B80" s="2"/>
      <c r="C80" s="2" t="s">
        <v>219</v>
      </c>
      <c r="D80" s="2" t="s">
        <v>202</v>
      </c>
      <c r="E80" s="8" t="s">
        <v>238</v>
      </c>
      <c r="F80" s="8" t="s">
        <v>238</v>
      </c>
      <c r="G80" s="2" t="s">
        <v>246</v>
      </c>
      <c r="H80" s="2">
        <v>2540</v>
      </c>
      <c r="I80" s="37">
        <f t="shared" si="11"/>
        <v>6.944444444444444</v>
      </c>
      <c r="J80" s="34">
        <v>7.5</v>
      </c>
      <c r="K80" s="37">
        <f t="shared" si="8"/>
        <v>17638.888888888887</v>
      </c>
      <c r="L80" s="37">
        <f t="shared" si="9"/>
        <v>19050</v>
      </c>
      <c r="M80" s="70" t="s">
        <v>255</v>
      </c>
      <c r="N80" s="58"/>
      <c r="O80" s="7">
        <v>3.5</v>
      </c>
      <c r="P80" s="49">
        <f t="shared" si="10"/>
        <v>1.1428571428571428</v>
      </c>
    </row>
    <row r="81" spans="1:16" ht="12.75" customHeight="1">
      <c r="A81" s="14">
        <v>5</v>
      </c>
      <c r="B81" s="2"/>
      <c r="C81" s="2" t="s">
        <v>220</v>
      </c>
      <c r="D81" s="2" t="s">
        <v>202</v>
      </c>
      <c r="E81" s="8" t="s">
        <v>239</v>
      </c>
      <c r="F81" s="8" t="s">
        <v>239</v>
      </c>
      <c r="G81" s="2" t="s">
        <v>246</v>
      </c>
      <c r="H81" s="2">
        <v>500</v>
      </c>
      <c r="I81" s="37">
        <f t="shared" si="11"/>
        <v>26.85185185185185</v>
      </c>
      <c r="J81" s="34">
        <v>29</v>
      </c>
      <c r="K81" s="37">
        <f t="shared" si="8"/>
        <v>13425.925925925925</v>
      </c>
      <c r="L81" s="37">
        <f t="shared" si="9"/>
        <v>14500</v>
      </c>
      <c r="M81" s="70" t="s">
        <v>255</v>
      </c>
      <c r="N81" s="58"/>
      <c r="O81" s="7">
        <v>23.13</v>
      </c>
      <c r="P81" s="49">
        <f t="shared" si="10"/>
        <v>0.25378296584522264</v>
      </c>
    </row>
    <row r="82" spans="1:16" ht="12.75" customHeight="1">
      <c r="A82" s="14">
        <v>6</v>
      </c>
      <c r="B82" s="2"/>
      <c r="C82" s="2" t="s">
        <v>221</v>
      </c>
      <c r="D82" s="2" t="s">
        <v>202</v>
      </c>
      <c r="E82" s="8" t="s">
        <v>240</v>
      </c>
      <c r="F82" s="8" t="s">
        <v>240</v>
      </c>
      <c r="G82" s="2" t="s">
        <v>246</v>
      </c>
      <c r="H82" s="2">
        <v>1260</v>
      </c>
      <c r="I82" s="37">
        <f t="shared" si="11"/>
        <v>29.629629629629626</v>
      </c>
      <c r="J82" s="34">
        <v>32</v>
      </c>
      <c r="K82" s="37">
        <f t="shared" si="8"/>
        <v>37333.33333333333</v>
      </c>
      <c r="L82" s="37">
        <f t="shared" si="9"/>
        <v>40320</v>
      </c>
      <c r="M82" s="70" t="s">
        <v>255</v>
      </c>
      <c r="N82" s="58"/>
      <c r="O82" s="7">
        <v>15</v>
      </c>
      <c r="P82" s="49">
        <f t="shared" si="10"/>
        <v>1.1333333333333333</v>
      </c>
    </row>
    <row r="83" spans="1:16" ht="12.75" customHeight="1">
      <c r="A83" s="14">
        <v>7</v>
      </c>
      <c r="B83" s="2"/>
      <c r="C83" s="2" t="s">
        <v>222</v>
      </c>
      <c r="D83" s="2" t="s">
        <v>202</v>
      </c>
      <c r="E83" s="8" t="s">
        <v>241</v>
      </c>
      <c r="F83" s="8" t="s">
        <v>241</v>
      </c>
      <c r="G83" s="2" t="s">
        <v>246</v>
      </c>
      <c r="H83" s="2">
        <v>60</v>
      </c>
      <c r="I83" s="37">
        <f t="shared" si="11"/>
        <v>66.66666666666666</v>
      </c>
      <c r="J83" s="34">
        <v>72</v>
      </c>
      <c r="K83" s="37">
        <f t="shared" si="8"/>
        <v>3999.9999999999995</v>
      </c>
      <c r="L83" s="37">
        <f t="shared" si="9"/>
        <v>4320</v>
      </c>
      <c r="M83" s="70" t="s">
        <v>255</v>
      </c>
      <c r="N83" s="58"/>
      <c r="O83" s="7">
        <v>60</v>
      </c>
      <c r="P83" s="49">
        <f t="shared" si="10"/>
        <v>0.19999999999999996</v>
      </c>
    </row>
    <row r="84" spans="1:16" ht="12.75" customHeight="1">
      <c r="A84" s="14">
        <v>8</v>
      </c>
      <c r="B84" s="2"/>
      <c r="C84" s="2" t="s">
        <v>223</v>
      </c>
      <c r="D84" s="2" t="s">
        <v>202</v>
      </c>
      <c r="E84" s="8" t="s">
        <v>241</v>
      </c>
      <c r="F84" s="8" t="s">
        <v>241</v>
      </c>
      <c r="G84" s="2" t="s">
        <v>246</v>
      </c>
      <c r="H84" s="2">
        <v>60</v>
      </c>
      <c r="I84" s="37">
        <f t="shared" si="11"/>
        <v>66.66666666666666</v>
      </c>
      <c r="J84" s="34">
        <v>72</v>
      </c>
      <c r="K84" s="37">
        <f t="shared" si="8"/>
        <v>3999.9999999999995</v>
      </c>
      <c r="L84" s="37">
        <f t="shared" si="9"/>
        <v>4320</v>
      </c>
      <c r="M84" s="70" t="s">
        <v>255</v>
      </c>
      <c r="N84" s="58"/>
      <c r="O84" s="7">
        <v>60</v>
      </c>
      <c r="P84" s="49">
        <f t="shared" si="10"/>
        <v>0.19999999999999996</v>
      </c>
    </row>
    <row r="85" spans="1:16" ht="12.75" customHeight="1">
      <c r="A85" s="14">
        <v>9</v>
      </c>
      <c r="B85" s="2"/>
      <c r="C85" s="2" t="s">
        <v>224</v>
      </c>
      <c r="D85" s="2" t="s">
        <v>202</v>
      </c>
      <c r="E85" s="8" t="s">
        <v>241</v>
      </c>
      <c r="F85" s="8" t="s">
        <v>241</v>
      </c>
      <c r="G85" s="2" t="s">
        <v>246</v>
      </c>
      <c r="H85" s="2">
        <v>340</v>
      </c>
      <c r="I85" s="37">
        <f t="shared" si="11"/>
        <v>31.48148148148148</v>
      </c>
      <c r="J85" s="34">
        <v>34</v>
      </c>
      <c r="K85" s="37">
        <f t="shared" si="8"/>
        <v>10703.703703703704</v>
      </c>
      <c r="L85" s="37">
        <f t="shared" si="9"/>
        <v>11560</v>
      </c>
      <c r="M85" s="70" t="s">
        <v>255</v>
      </c>
      <c r="N85" s="58"/>
      <c r="O85" s="7">
        <v>25</v>
      </c>
      <c r="P85" s="49">
        <f t="shared" si="10"/>
        <v>0.3600000000000001</v>
      </c>
    </row>
    <row r="86" spans="1:16" ht="12.75" customHeight="1">
      <c r="A86" s="14">
        <v>10</v>
      </c>
      <c r="B86" s="2"/>
      <c r="C86" s="2" t="s">
        <v>225</v>
      </c>
      <c r="D86" s="2" t="s">
        <v>202</v>
      </c>
      <c r="E86" s="8" t="s">
        <v>241</v>
      </c>
      <c r="F86" s="8" t="s">
        <v>241</v>
      </c>
      <c r="G86" s="2" t="s">
        <v>246</v>
      </c>
      <c r="H86" s="2">
        <v>140</v>
      </c>
      <c r="I86" s="37">
        <f t="shared" si="11"/>
        <v>38.888888888888886</v>
      </c>
      <c r="J86" s="34">
        <v>42</v>
      </c>
      <c r="K86" s="37">
        <f t="shared" si="8"/>
        <v>5444.444444444444</v>
      </c>
      <c r="L86" s="37">
        <f t="shared" si="9"/>
        <v>5880</v>
      </c>
      <c r="M86" s="70" t="s">
        <v>255</v>
      </c>
      <c r="N86" s="58"/>
      <c r="O86" s="7">
        <v>35</v>
      </c>
      <c r="P86" s="49">
        <f t="shared" si="10"/>
        <v>0.19999999999999996</v>
      </c>
    </row>
    <row r="87" spans="1:16" ht="12.75" customHeight="1">
      <c r="A87" s="14">
        <v>11</v>
      </c>
      <c r="B87" s="2"/>
      <c r="C87" s="2" t="s">
        <v>226</v>
      </c>
      <c r="D87" s="2" t="s">
        <v>202</v>
      </c>
      <c r="E87" s="8" t="s">
        <v>241</v>
      </c>
      <c r="F87" s="8" t="s">
        <v>241</v>
      </c>
      <c r="G87" s="2" t="s">
        <v>246</v>
      </c>
      <c r="H87" s="2">
        <v>800</v>
      </c>
      <c r="I87" s="37">
        <f t="shared" si="11"/>
        <v>16.666666666666664</v>
      </c>
      <c r="J87" s="34">
        <v>18</v>
      </c>
      <c r="K87" s="37">
        <f t="shared" si="8"/>
        <v>13333.333333333332</v>
      </c>
      <c r="L87" s="37">
        <f t="shared" si="9"/>
        <v>14400</v>
      </c>
      <c r="M87" s="70" t="s">
        <v>255</v>
      </c>
      <c r="N87" s="58"/>
      <c r="O87" s="7">
        <v>7</v>
      </c>
      <c r="P87" s="49">
        <f t="shared" si="10"/>
        <v>1.5714285714285716</v>
      </c>
    </row>
    <row r="88" spans="1:16" ht="12.75" customHeight="1">
      <c r="A88" s="14">
        <v>12</v>
      </c>
      <c r="B88" s="2"/>
      <c r="C88" s="2" t="s">
        <v>227</v>
      </c>
      <c r="D88" s="2" t="s">
        <v>202</v>
      </c>
      <c r="E88" s="8" t="s">
        <v>241</v>
      </c>
      <c r="F88" s="8" t="s">
        <v>241</v>
      </c>
      <c r="G88" s="2" t="s">
        <v>246</v>
      </c>
      <c r="H88" s="2">
        <v>3900</v>
      </c>
      <c r="I88" s="37">
        <f t="shared" si="11"/>
        <v>10.092592592592592</v>
      </c>
      <c r="J88" s="34">
        <v>10.9</v>
      </c>
      <c r="K88" s="37">
        <f t="shared" si="8"/>
        <v>39361.11111111111</v>
      </c>
      <c r="L88" s="37">
        <f t="shared" si="9"/>
        <v>42510</v>
      </c>
      <c r="M88" s="70" t="s">
        <v>255</v>
      </c>
      <c r="N88" s="58"/>
      <c r="O88" s="7">
        <v>6.36</v>
      </c>
      <c r="P88" s="49">
        <f t="shared" si="10"/>
        <v>0.7138364779874213</v>
      </c>
    </row>
    <row r="89" spans="1:16" ht="12.75" customHeight="1">
      <c r="A89" s="14">
        <v>13</v>
      </c>
      <c r="B89" s="2"/>
      <c r="C89" s="2" t="s">
        <v>228</v>
      </c>
      <c r="D89" s="2" t="s">
        <v>202</v>
      </c>
      <c r="E89" s="8" t="s">
        <v>242</v>
      </c>
      <c r="F89" s="8" t="s">
        <v>242</v>
      </c>
      <c r="G89" s="2" t="s">
        <v>246</v>
      </c>
      <c r="H89" s="2">
        <v>4150</v>
      </c>
      <c r="I89" s="37">
        <f t="shared" si="7"/>
        <v>21.666666666666668</v>
      </c>
      <c r="J89" s="34">
        <v>26</v>
      </c>
      <c r="K89" s="37">
        <f t="shared" si="8"/>
        <v>89916.66666666667</v>
      </c>
      <c r="L89" s="37">
        <f t="shared" si="9"/>
        <v>107900</v>
      </c>
      <c r="M89" s="70" t="s">
        <v>255</v>
      </c>
      <c r="N89" s="58"/>
      <c r="O89" s="7">
        <v>21.76</v>
      </c>
      <c r="P89" s="49">
        <f t="shared" si="10"/>
        <v>0.19485294117647056</v>
      </c>
    </row>
    <row r="90" spans="1:16" ht="12.75" customHeight="1">
      <c r="A90" s="14">
        <v>14</v>
      </c>
      <c r="B90" s="2"/>
      <c r="C90" s="2" t="s">
        <v>229</v>
      </c>
      <c r="D90" s="2" t="s">
        <v>202</v>
      </c>
      <c r="E90" s="8" t="s">
        <v>241</v>
      </c>
      <c r="F90" s="8" t="s">
        <v>241</v>
      </c>
      <c r="G90" s="2" t="s">
        <v>246</v>
      </c>
      <c r="H90" s="2">
        <v>390</v>
      </c>
      <c r="I90" s="37">
        <f t="shared" si="7"/>
        <v>26.666666666666668</v>
      </c>
      <c r="J90" s="34">
        <v>32</v>
      </c>
      <c r="K90" s="37">
        <f t="shared" si="8"/>
        <v>10400</v>
      </c>
      <c r="L90" s="37">
        <f t="shared" si="9"/>
        <v>12480</v>
      </c>
      <c r="M90" s="70" t="s">
        <v>255</v>
      </c>
      <c r="N90" s="58"/>
      <c r="O90" s="7">
        <v>19.02</v>
      </c>
      <c r="P90" s="49">
        <f t="shared" si="10"/>
        <v>0.6824395373291272</v>
      </c>
    </row>
    <row r="91" spans="1:16" ht="12.75" customHeight="1">
      <c r="A91" s="14">
        <v>15</v>
      </c>
      <c r="B91" s="2"/>
      <c r="C91" s="2" t="s">
        <v>230</v>
      </c>
      <c r="D91" s="2" t="s">
        <v>202</v>
      </c>
      <c r="E91" s="8" t="s">
        <v>243</v>
      </c>
      <c r="F91" s="8" t="s">
        <v>243</v>
      </c>
      <c r="G91" s="2" t="s">
        <v>246</v>
      </c>
      <c r="H91" s="2">
        <v>2285</v>
      </c>
      <c r="I91" s="37">
        <f>J91/1.08</f>
        <v>5.555555555555555</v>
      </c>
      <c r="J91" s="34">
        <v>6</v>
      </c>
      <c r="K91" s="37">
        <f t="shared" si="8"/>
        <v>12694.444444444443</v>
      </c>
      <c r="L91" s="37">
        <f t="shared" si="9"/>
        <v>13710</v>
      </c>
      <c r="M91" s="70" t="s">
        <v>255</v>
      </c>
      <c r="N91" s="58"/>
      <c r="O91" s="7">
        <v>3.7</v>
      </c>
      <c r="P91" s="49">
        <f t="shared" si="10"/>
        <v>0.6216216216216215</v>
      </c>
    </row>
    <row r="92" spans="1:16" ht="12.75" customHeight="1">
      <c r="A92" s="14">
        <v>16</v>
      </c>
      <c r="B92" s="2"/>
      <c r="C92" s="2" t="s">
        <v>231</v>
      </c>
      <c r="D92" s="2" t="s">
        <v>202</v>
      </c>
      <c r="E92" s="8" t="s">
        <v>241</v>
      </c>
      <c r="F92" s="8" t="s">
        <v>241</v>
      </c>
      <c r="G92" s="2" t="s">
        <v>246</v>
      </c>
      <c r="H92" s="2">
        <v>1210</v>
      </c>
      <c r="I92" s="37">
        <f aca="true" t="shared" si="12" ref="I92:I93">J92/1.08</f>
        <v>48.148148148148145</v>
      </c>
      <c r="J92" s="34">
        <v>52</v>
      </c>
      <c r="K92" s="37">
        <f t="shared" si="8"/>
        <v>58259.259259259255</v>
      </c>
      <c r="L92" s="37">
        <f t="shared" si="9"/>
        <v>62920</v>
      </c>
      <c r="M92" s="70" t="s">
        <v>255</v>
      </c>
      <c r="N92" s="58"/>
      <c r="O92" s="7">
        <v>34.86</v>
      </c>
      <c r="P92" s="49">
        <f t="shared" si="10"/>
        <v>0.49168100975329887</v>
      </c>
    </row>
    <row r="93" spans="1:16" ht="12.75" customHeight="1">
      <c r="A93" s="14">
        <v>17</v>
      </c>
      <c r="B93" s="2"/>
      <c r="C93" s="2" t="s">
        <v>232</v>
      </c>
      <c r="D93" s="2" t="s">
        <v>202</v>
      </c>
      <c r="E93" s="8" t="s">
        <v>241</v>
      </c>
      <c r="F93" s="8" t="s">
        <v>241</v>
      </c>
      <c r="G93" s="2" t="s">
        <v>246</v>
      </c>
      <c r="H93" s="2">
        <v>275</v>
      </c>
      <c r="I93" s="37">
        <f t="shared" si="12"/>
        <v>78.7037037037037</v>
      </c>
      <c r="J93" s="34">
        <v>85</v>
      </c>
      <c r="K93" s="37">
        <f t="shared" si="8"/>
        <v>21643.518518518515</v>
      </c>
      <c r="L93" s="37">
        <f t="shared" si="9"/>
        <v>23375</v>
      </c>
      <c r="M93" s="70" t="s">
        <v>255</v>
      </c>
      <c r="N93" s="58"/>
      <c r="O93" s="7">
        <v>70</v>
      </c>
      <c r="P93" s="49">
        <f t="shared" si="10"/>
        <v>0.2142857142857142</v>
      </c>
    </row>
    <row r="94" spans="1:16" ht="12.75" customHeight="1">
      <c r="A94" s="14">
        <v>18</v>
      </c>
      <c r="B94" s="2"/>
      <c r="C94" s="2" t="s">
        <v>233</v>
      </c>
      <c r="D94" s="2" t="s">
        <v>202</v>
      </c>
      <c r="E94" s="8" t="s">
        <v>241</v>
      </c>
      <c r="F94" s="8" t="s">
        <v>241</v>
      </c>
      <c r="G94" s="2" t="s">
        <v>246</v>
      </c>
      <c r="H94" s="2">
        <v>2000</v>
      </c>
      <c r="I94" s="37">
        <f t="shared" si="7"/>
        <v>21.666666666666668</v>
      </c>
      <c r="J94" s="34">
        <v>26</v>
      </c>
      <c r="K94" s="37">
        <f t="shared" si="8"/>
        <v>43333.333333333336</v>
      </c>
      <c r="L94" s="37">
        <f t="shared" si="9"/>
        <v>52000</v>
      </c>
      <c r="M94" s="70" t="s">
        <v>255</v>
      </c>
      <c r="N94" s="58"/>
      <c r="O94" s="7">
        <v>18.48</v>
      </c>
      <c r="P94" s="49">
        <f t="shared" si="10"/>
        <v>0.4069264069264069</v>
      </c>
    </row>
    <row r="95" spans="1:16" ht="12.75" customHeight="1">
      <c r="A95" s="14">
        <v>19</v>
      </c>
      <c r="B95" s="2"/>
      <c r="C95" s="2" t="s">
        <v>234</v>
      </c>
      <c r="D95" s="2" t="s">
        <v>202</v>
      </c>
      <c r="E95" s="8" t="s">
        <v>244</v>
      </c>
      <c r="F95" s="8" t="s">
        <v>244</v>
      </c>
      <c r="G95" s="2" t="s">
        <v>246</v>
      </c>
      <c r="H95" s="2">
        <v>650</v>
      </c>
      <c r="I95" s="37">
        <f aca="true" t="shared" si="13" ref="I95">J95/1.2</f>
        <v>21.666666666666668</v>
      </c>
      <c r="J95" s="34">
        <v>26</v>
      </c>
      <c r="K95" s="37">
        <f aca="true" t="shared" si="14" ref="K95">H95*I95</f>
        <v>14083.333333333334</v>
      </c>
      <c r="L95" s="37">
        <f aca="true" t="shared" si="15" ref="L95">H95*J95</f>
        <v>16900</v>
      </c>
      <c r="M95" s="70" t="s">
        <v>255</v>
      </c>
      <c r="N95" s="58"/>
      <c r="O95" s="7">
        <v>21</v>
      </c>
      <c r="P95" s="49">
        <f t="shared" si="10"/>
        <v>0.23809523809523814</v>
      </c>
    </row>
    <row r="96" spans="1:16" s="84" customFormat="1" ht="12.75" customHeight="1">
      <c r="A96" s="76"/>
      <c r="B96" s="77"/>
      <c r="C96" s="77" t="s">
        <v>64</v>
      </c>
      <c r="D96" s="77"/>
      <c r="E96" s="78"/>
      <c r="F96" s="78"/>
      <c r="G96" s="77"/>
      <c r="H96" s="77"/>
      <c r="I96" s="79"/>
      <c r="J96" s="80"/>
      <c r="K96" s="79">
        <f>SUM(K77:K95)</f>
        <v>472835.18518518517</v>
      </c>
      <c r="L96" s="79">
        <f>SUM(L77:L95)</f>
        <v>529590</v>
      </c>
      <c r="M96" s="81"/>
      <c r="N96" s="58"/>
      <c r="O96" s="82"/>
      <c r="P96" s="83"/>
    </row>
    <row r="97" spans="1:16" ht="19.5" customHeight="1">
      <c r="A97" s="10"/>
      <c r="B97" s="9"/>
      <c r="C97" s="2"/>
      <c r="D97" s="7"/>
      <c r="E97" s="45"/>
      <c r="F97" s="45"/>
      <c r="G97" s="7"/>
      <c r="H97" s="7"/>
      <c r="I97" s="35"/>
      <c r="J97" s="35"/>
      <c r="K97" s="86">
        <f>K21+K27+K69+K72+K75+K96</f>
        <v>884483.975925926</v>
      </c>
      <c r="L97" s="86">
        <f>L21+L27+L69+L72+L75+L96</f>
        <v>1016178.6599999999</v>
      </c>
      <c r="M97" s="2"/>
      <c r="O97" s="7"/>
      <c r="P97" s="48"/>
    </row>
    <row r="98" spans="1:11" ht="15.75">
      <c r="A98" s="4" t="s">
        <v>16</v>
      </c>
      <c r="D98" s="12"/>
      <c r="E98" s="12"/>
      <c r="F98" s="12"/>
      <c r="G98" s="12"/>
      <c r="H98" s="12"/>
      <c r="I98" s="36"/>
      <c r="J98" s="36"/>
      <c r="K98" s="59" t="s">
        <v>46</v>
      </c>
    </row>
    <row r="99" spans="1:11" ht="15">
      <c r="A99" s="4" t="s">
        <v>14</v>
      </c>
      <c r="D99" s="12"/>
      <c r="E99" s="12"/>
      <c r="F99" s="12"/>
      <c r="G99" s="12"/>
      <c r="H99" s="12"/>
      <c r="I99" s="36"/>
      <c r="J99" s="36"/>
      <c r="K99" s="55" t="s">
        <v>251</v>
      </c>
    </row>
    <row r="100" ht="15">
      <c r="A100" s="11" t="s">
        <v>42</v>
      </c>
    </row>
    <row r="101" ht="15">
      <c r="A101" s="11" t="s">
        <v>1</v>
      </c>
    </row>
    <row r="102" ht="15">
      <c r="F102" s="56" t="s">
        <v>252</v>
      </c>
    </row>
  </sheetData>
  <mergeCells count="8">
    <mergeCell ref="E2:I2"/>
    <mergeCell ref="M9:M11"/>
    <mergeCell ref="F9:F11"/>
    <mergeCell ref="A9:A11"/>
    <mergeCell ref="B9:B11"/>
    <mergeCell ref="C9:C11"/>
    <mergeCell ref="E9:E11"/>
    <mergeCell ref="D9:D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2021-01-11T20:06:24Z</dcterms:modified>
  <cp:category/>
  <cp:version/>
  <cp:contentType/>
  <cp:contentStatus/>
</cp:coreProperties>
</file>