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CEDURI CENTRALIZATE\- Consumabile medicale suplimentar 2\Documente pentru demarare\"/>
    </mc:Choice>
  </mc:AlternateContent>
  <xr:revisionPtr revIDLastSave="0" documentId="13_ncr:1_{04BA77CD-B014-4E19-AFA4-F14428F6F72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Hlk125125747" localSheetId="1">'Specificaţii de preț        '!$D$8</definedName>
    <definedName name="_xlnm._FilterDatabase" localSheetId="1" hidden="1">'Specificaţii de preț        '!$B$6:$M$14</definedName>
    <definedName name="_xlnm._FilterDatabase" localSheetId="0" hidden="1">'Specificaţii tehnice         '!$A$6:$P$9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5" l="1"/>
  <c r="J9" i="5"/>
  <c r="K9" i="5"/>
  <c r="J10" i="5"/>
  <c r="K10" i="5"/>
  <c r="J11" i="5"/>
  <c r="K11" i="5"/>
  <c r="J12" i="5"/>
  <c r="K12" i="5"/>
  <c r="J13" i="5"/>
  <c r="K13" i="5"/>
  <c r="K8" i="5"/>
  <c r="J8" i="5"/>
  <c r="J14" i="5" l="1"/>
  <c r="K14" i="5"/>
  <c r="K12" i="7"/>
  <c r="J12" i="7"/>
</calcChain>
</file>

<file path=xl/sharedStrings.xml><?xml version="1.0" encoding="utf-8"?>
<sst xmlns="http://schemas.openxmlformats.org/spreadsheetml/2006/main" count="99" uniqueCount="49">
  <si>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</si>
  <si>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</si>
  <si>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</si>
  <si>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</si>
  <si>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</si>
  <si>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</si>
  <si>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</si>
  <si>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</si>
  <si>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</si>
  <si>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</si>
  <si>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</si>
  <si>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</si>
  <si>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</si>
  <si>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</si>
  <si>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</si>
  <si>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</si>
  <si>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</si>
  <si>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</si>
  <si>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</si>
  <si>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</si>
  <si>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</si>
  <si>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</si>
  <si>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</si>
  <si>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</si>
  <si>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</si>
  <si>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</si>
  <si>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</si>
  <si>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</si>
  <si>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</si>
  <si>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 xml:space="preserve">LP nr.     </t>
  </si>
  <si>
    <t>33100000-1</t>
  </si>
  <si>
    <t xml:space="preserve">valoarea estimativă </t>
  </si>
  <si>
    <t>Standarde de referință/ Număr de înregistrare AMDM</t>
  </si>
  <si>
    <t xml:space="preserve">În conformitate cu cerințele/ condițiile de livrare stipulate la pct.11 din anunțul de participare
</t>
  </si>
  <si>
    <t>Bucată</t>
  </si>
  <si>
    <t>SUMA TOTALĂ</t>
  </si>
  <si>
    <t>Achiziționarea centralizată a Consumabilelor medicale suplimentare 2 conform necesităților IMSP beneficiare pentru anul 2025</t>
  </si>
  <si>
    <t xml:space="preserve">Set chirurgical steril jetabil pentru angiografie </t>
  </si>
  <si>
    <t>Set chirurgical steril jetabil pentru angiografie prin abord radial</t>
  </si>
  <si>
    <t>Set steril jetabil pentru intervenții (electrofiziologie)</t>
  </si>
  <si>
    <t>Set steril jetabil pentru intervenții (pacemaker )</t>
  </si>
  <si>
    <t>Set major angiografie cu lungime extinsă</t>
  </si>
  <si>
    <t>Set steril jetabil pentru intervenţii angiografice diagostice</t>
  </si>
  <si>
    <t>1. 1 buc.: Câmp angiografie, dimensiuni minime 240x370cm, integru, impermeabil 100% pe toată suprafața. 
a) Zona critică - ranforsat triplu stratificat cu grosimea minim 50g/dm2,  cu grad înalt de absorbție – 2,5-3,0g/dm2, dimensiuni minime: 240x75cm, cu 4 orificii: 2 orificii de 8x10cm (+/-3cm) și 2 orificii de 5x7cm (+/-3cm), cu bord adeziv impregnat în jurul orificiilor (nu se va accepta lipici cu 2 fețe). Zonă critică suplimentară cu grad înalt de absorbție pentru amplasarea ghidurilor metallice, cu suprafața minim 70cmx150 cm. b) Zona semi-critică absorbantă, minim 70x210cm. c) Margini laterale transparente, dim. 70x220cm (+/-5cm). Toate zonele câmpului vor asigura 100% etanșeitate, vor fi sigilate termic, să nu se dezlipească în mediu uscat și/sau lichid.
2. 1 buc.: câmp super absorbant - 35x45cm (+/-5cm), extra-absorbant, polistratificat, minim 6 straturi, cu bandă adezivă, capacitatea de absorbție - minim 500ml lichide.
3. 1 buc.: câmp cu bord adeziv - 50x50cm(+/-5cm). Triplu stratificat pe toata suprafaţa : strat celuloza confort pentru pacient, strat impermeabil, strat absorbant, cu bord adeziv impregnat (nu se va accepta lipici cu 2 fețe), bordul adeziv aplicat nemijlocit pe marginea câmpului pentru evitarea acumulării de lichide.
4. 1 buc.: câmp de masă instrumentar, ranforsat - 150x190cm (+/-5cm), absorbant pe toată suprafața, compus din 2 straturi – absorbant și impermeabil. 
5. 4 buc.: șervețele pentru mâini, din celuloză, minim 30x40cm. 
6. 2 buc.: Halat chirurgical XL - a) Din material nețesut, fibre de polipropilen, minim 3 tipuri de fibre –SMS; b) Repelent, grosimea materialului SMS minim 35 g/m²; c) Mâneca cusută cu laser pentru a asigura impermeabilitatea la microbi și lichide, se va exclude mâneca cusută cu acul; d) Lungimea mânecilor de 60cm (±3cm), lungimea halatului (din umeri până la poale) - 130cm (+/-5cm), lățimea halatului în zona axilară 75cm (±3cm).
7. 3 perechi: Mănuşi sterile, nepudrate (mărimi: N7,5 – 2 perechi; N8,0 – 1 pereche) - din cauciuc deproteinizat,hipo-alergene/cu potențial redus de provocare a alergiilor, rezistente la intervenții chirurgicale cu utilizarea ghidurilor metalice; apirogenice, rezistența la rupere – nu mai puțin de 18N, grosimea la degete - nu mai puțin de 0,27mm; acoperit pe interior cu biogel pentru protecție dublă și rezistența la rupere, AQL – nu mai mare de 0,65 (AQL – standard de protecție a personalului medical în cadrul intervențiilor de lungă durată (nivelul de penetrare la microorganisme și lichide, substanțe chimice – conform standardului EN 374-2:2014)).
8. 2 buc.: husă ecran circulară - 140cm din polietilenă, transparentă, cu elastic.
9. 1 buc.: husă tub radiologic C-arm, circulară, 75cm din polietilenă, transparentă, cu elastic. 
10. 1 buc.: Bol 120 ml din polipropilen, gradat, transparent, cu filet și capac, înălțimea minim 7cm, Inscripționat cu eticheta “risc biologic”.
11. 1 buc.: Bol minim 100 ml din polipropilen, transparent.
12. 1 buc.: Bol minim 250 ml din polipropilen, color.
13. 1 buc.: Bol renal minim 800 ml. 
14. 1 buc.: Forceps pentru fixație câmpuri – 15cm (+/-3cm). 
15. 1 buc.: Clamă – 10cm (+/-3cm). 
16. 1 buc.: Tăviță 2500 ml, rotundă, din polipropilen, color, cu „aripioare“, înălțimea minim 9cm (+/-1cm) – pentru asigurarea poziției ferme a ghidului metalic și prevenirea alunecării acestuia. 
17. 1 buc.: Seringă angio 12 ml cu rotator. 
18. 1 buc.: Rampă 3 căi OFF, robinete cu „aripioare“, rezistentă la 35 bar integrată cu: a) sistemul de contrast din poliuretan minim 1800mm; b) sistemul de perfuzie din poliuretan minim 1900mm; c) tub din poliuretan, minim 1500mm. 
19. 1 buc.: Bisturiu E11. 
20. 1 buc.: Ghid angiografic cu lungimea minim 175 cm, tip J, cu manevrabilitate avansată de tip constructiv FC-FS (fixed core - fingerstraightenable), diametru 0,035“, acoperire PTFE, ghid metalic din nickel-crom.
21. 30 buc.: Tampon de tifon, absorbant 10x10cm, minim 8 straturi. 
22. 1 buc: Ac seringă 18G. 
23. 2 buc: Ac seringa 21G. 
24. 1 buc.: Ac seringă 22G
25. 1 buc.: Seringă Luer Lock 20 ml. 
26. 1 buc.: Seringă Luer Lock 10 ml. 
27. 1 buc.: Seringă Luer Lock 5 ml. 
28. 1 buc.: Seringă Luer Lock 2 ml. 
29. 1 buc.: Bol pentru tubulatură – 30x30cm (+/-3cm).
30. 1 buc.: Câmp steril pentru tubulatură - 100 x 150cm (+/-3cm)</t>
  </si>
  <si>
    <t xml:space="preserve">2 buc: câmp adeziv 75x75cm (+/-5cm). triplu
stratificat.
1 buc: câmp absorbant aprox. 60x70 cm (+/-15cm).
Extra-absorbant, polistratificat, cu bandă adezivă.
1 buc: câmp de masă instrumentar 150x200cm (+/-
5cm), dubl stratificat
1buc camp 75x190cm (+/-5cm) absorbant. Dublu
stratificat.
1 buc: Câmp angiografie minim 240x350 cm (+/-
5cm);
integru, impermeabil 100%; Superabsorbant pe toată
suprafața câmpului (capacitatea de absorbție 500
ml/mp); triplu stratificată, densitatea 110 g/mp;
4 orificii (2 femurale, 2 radiale) cu bord adeziv
impregnate pe toată suprafața orificiilor
Margini laterale transparente, dim. 70 cm(+/-5cm);
2 buc.: husă ecran circulară - 140cm din polietilenă, transparentă, cu elastic.
1 buc.: husă tub radiologic C-arm, circulară, 75cm din polietilenă, transparentă, cu elastic. 
2 buc: Şerveţele pentru mâini din celuloză cel puțin
30cm x 40cm
2 buc: Halat chirurgical mânecile sudate cu
ultrasunet, se va exclude mîneca cusută cu acul. XL
SMS Mănuși Dimensiune 7.5 – 2 perechi;
Mănuși Dimensiune 8 – 1 pereche;
1 buc: Bol 120 ml din polipropilen, gradat,
transparent
1 buc: Dispozitiv de colectare a fluidului, 120 ml,
inaltime minima 7cm, gradat, cu eticheta „risc inaltime minima 7cm, gradat, cu eticheta „risc
biologic”. Cu capac transparent, cu canal pentru
eliminarea țintită a lichidului rezidual în tamponul
absorbant, dotat cu o supapă pentru a reduce riscul de
stropire ;
1 buc: Bol transparent rotund 250 ml
1 buc: Pinceta plastic
1 buc: Forceps artera tip Mosquito dreapta din metal–
1 buc;
1 buc: Tăviţă rotundă la bază 2500 ml din
polipropilen, color, cu „aripioare“
Pachet accesorii
1 buc: Seringă angio 12 ml cu rotator
1 buc: Rampă 3 căi RH/OFF cu robineți acoperiți cu
cauciuc pentru o manevrare mai ușoară a lor,
rezistentă la 600 psi, integrată cu:
- system pentru contrast din poliuretan minim 1800-
2000 mm,
- system de perfuzie din poliuretan minim 1800-
2000 mm, cu aerisitor,
- tub din poliuretan, minim 1800-2000 mm,
1 buc: Bisturiu cu miner nr. 11
1 buc: Ghid angiografic din nitinol minim 175 cm, J3,
0,035“
30 buc: Meșe absorbante 10 x 10cm 8 straturi din
material nețesut fără scame
1 buc: Ac punctie 18G x 70mm
1 buc: Ac seringă G22, 30 mm
2 buc: Ac seringă G21, 40 mm
1 buc.: Seringă Luer Lock 20 ml. 
1 buc.: Seringă Luer Lock 10 ml. 
1 buc.: Seringă Luer Lock 5 ml. 
1 buc.: Seringă Luer Lock 2 ml. </t>
  </si>
  <si>
    <t xml:space="preserve">1. 1 buc.: câmp de masă instrumentar, ranforsat - 150x150cm (+/-5cm), zonă absorbantă pe toată suprafața, 2 straturi: strat absorbant din polipropilen minim 30 g/m2; strat impermeabil din polietilenă minim 55 mcm grosime. 
2. 1 buc.: câmp de masă instrumentar - 150x190cm (+/-5cm), zona absorbantă – minim 190x75cm, 2 straturi: strat absorbant din viscoză minim 20 g/m2; strat impermeabil din polietilenă minim 55 mcm grosime. 
3. 1 buc.: câmp Mayo pentru masă de operație, ranforsat, din dimensiuni 80x145cm (±5cm), zonă absorbantă din viscoză minim 25 g/m2 cu zona de absorbție 65x85cm (±5cm) (se va exclude Mayo cu zonă hidrofobă). Pictogramă pentru ghidare.
4. 5 buc.: șervețele pentru mâini, din celuloză, minim 20x25cm. 
5. 1 buc.: bandă adezivă - 10x50cm(+/-2cm), 2 straturi: a) impermeabil din polietilenă minim 25mcm grosime; b) absorbant din poliester minim 40g/dm2; pentru fixarea tuburilor.
6. 70 buc.: Tampon absorbant din viscoză/poliester - dimensiuni 10x10cm(+/-3cm), minim 4 straturi, capacitatea de absorbție a lichidelor - minim 700%. 
7. 1 buc.: Câmp angiografie cu dimensiuni 240x330cm (+/-10cm), integru, impermeabil 100% pe toată suprafața. a) Zona critică 90x110mm (+/-10cm) – ranforsată, triplu stratificată, din viscoză minim 50g/m2, polietilenă minim 50mcm, polipropilenă minim 10g/m2, cu grad înalt de absorbție nu mai puțin de 3,5 g/dm2, cu 2 orificii de 5x10cm (+/-2cm), cu bord adeziv impregnat în jurul orificiilor (nu se va accepta lipici cu 2 fețe). b) Zona semi-critică absorbantă, minim 100x320cm. c) Margini laterale transparente, dim. 70x320cm. Toate zonele câmpului vor asigura 100% etanșeitate, vor fi sigilate termic, să nu se dezlipească în mediu uscat și/sau lichid.
8. 3 buc.: Halat chirurgical XL - a) Din material nețesut, fibre de polipropilen, minim 3 tipuri de fibre –SMS; b) Repelent, grosimea materialului SMS minim 35 g/m²; c) Mâneca cusută cu laser pentru a asigura impermeabilitatea la microbi și lichide, se va exclude mâneca cusută cu acul; d) Lungimea mânecilor de 60cm (±3cm), lungimea halatului (din umeri până la poale) - 130cm (+/-5cm), lățimea halatului în zona axilară 75cm (±3cm).
9. 3 perechi: Mănuşi sterile, nepudrate (mărimi: N7,0 – 1 pereche; N8,0 – 2 perechi) - din cauciuc deproteinizat, cu potențial alergen scăzut (proteine extractibile nu mai mult de 50mcg/g), rezistente la intervenții chirurgicale cu utilizarea ghidurilor metalice; apirogenice, rezistența la rupere – nu mai puțin de 18N, grosimea la degete - nu mai puțin de 0,27mm; acoperit pe interior cu biogel pentru protecție dublă și rezistența la rupere, AQL – nu mai mare de 0,65 (AQL – standard de protecție a personalului medical în cadrul intervențiilor de lungă durată (nivelul de penetrare la microorganisme și lichide, substanțe chimice – conform standardului EN 374-2:2014)).
10. 1 buc.: husă mâner lampă chirurgicală.
11. 1 buc.: husă – 20x30cm(+/-3cm), transparent. 
12. 1 buc.: husă ecran circulară - 140cm din polietilenă, transparentă, cu elastic.
13. 1 buc.: husă ecran angiograf – 100x100cm(+/-3cm), transparentă.
14. 4 buc.: Aplicator - lungime aprox. 15cm.
15. 2 buc.: Bol 250ml din polipropilen, gradat, transparent.
16. 1 buc.: Bol min.120ml din polipropilen, gradat, transparent, cu filet și capac, înălțimea minim 7cm, inscripționat cu eticheta “risc biologic”.
17. 1 buc.: Bisturiu N11. 
18. 2 buc. Pahar gradat min.150ml, transparent.
19. 3 buc.: Seringă Luer Lock 5 ml. 
20. 1 buc.: Seringă Luer Lock 20 ml. 
21. 2 buc: Ac seringa 21G. 
22. 2 buc.: Ac seringă 22G.
23. 1 buc.: Prelungitor PVC minim 180cm, rezistent la 500Psi, compatibil cu toate seringile de la diferiți producători.
24. 5 perechi: Bahile albe din material neţesut.
25. 5 buc.: Mască chirurgicală 3 straturi, incl. strat antibacterian 
26. 5 buc.: Bonetă chirurgicală bărbați.
27. 2 buc.: Bonetă chirurgicală femei.
</t>
  </si>
  <si>
    <t xml:space="preserve">1. 1 buc.: câmp cu bord adeziv - dimensiuni 175x175cm (+/-5cm), 2 straturi: strat absorbant din viscoză minim 20 g/m2; strat impermeabil din polietilenă minim 40 mcm grosime; grad de absorbție minim 0,75g/dm2; cu bord adeziv impregnat (nu se va accepta lipici cu 2 fețe). 2. 1 buc.: câmp bistratificat cu bord adeziv – dimensiuni 90x75cm(+/-5cm), bord adeziv – min 5cm. 2 straturi: strat absorbant din viscoză minim 20 g/m2; strat impermeabil din polietilenă minim 40 mcm; grad de absorbție minim 0,75g/dm2; cu bord adeziv impregnat (nu se va accepta lipici cu 2 fețe). 3. 1 buc.: câmp de masă ranforsat pentru instrumentar - 150x190cm (+/-5cm), 2 straturi: strat absorbant din polipropilen minim 30 g/m2; strat impermeabil din polietilenă minim 55 mcm; grad de absorbție minim 2,0g/dm2; zonă absorbantă pe toată suprafața. 4. 1buc.: câmp Mayo pentru masă de operație, ranforsat, din dimensiuni 80x145cm (±5cm), zonă absorbantă din viscoză minim 25 g/m2 cu zona de absorbție 65x85cm (±5cm) (se va exclude Mayo cu zonă hidrofobă). Pictogramă pentru ghidare. 5. 3 buc.: șervețele pentru mâini, din celuloză, minim 15x25cm. 6. 1 buc.: bandă adezivă - 10x50cm(+/-2cm), 2 straturi: a) impermeabil din polietilenă minim 25mcm grosime; b) absorbant din poliester minim 40g/dm2; pentru fixarea tuburilor. 7. 200 buc.: Tampon absorbant din viscoză/poliester - dimensiuni 10x10cm(+/-3cm), minim 4 straturi, capacitatea de absorbție a lichidelor - minim 700%. 8. 1 buc.: Câmp angiografie cu dimensiuni 240x330cm (+/-10cm), integru, impermeabil 100% pe toată suprafața. a) Zona critică 90x110mm (+/-10cm) – ranforsată, triplu stratificată, din viscoză minim 50g/m2, polietilenă minim 50mcm, polipropilenă minim 10g/m2, cu grad înalt de absorbție nu mai puțin de 3,5 g/dm2, cu 2 orificii de 5x10cm (+/-2cm), cu bord adeziv impregnat în jurul orificiilor (nu se va accepta lipici cu 2 fețe). b) Zona semi-critică absorbantă, minim 100x320cm. c) Margini laterale transparente, dim. 70x320cm. Toate zonele câmpului vor asigura 100% etanșeitate, vor fi sigilate termic, să nu se dezlipească în mediu uscat și/sau lichid. 9. 3 buc.: Halat chirurgical XL - a) Din material nețesut, fibre de polipropilen, minim 3 tipuri de fibre –SMS; b) Repelent, grosimea materialului SMS minim 35 g/m²; c) Mâneca cusută cu laser pentru a asigura impermeabilitatea la microbi și lichide, se va exclude mâneca cusută cu acul; d) Lungimea mânecilor de 60cm (±3cm), lungimea halatului (din umeri până la poale) - 130cm (+/-5cm), lățimea halatului în zona axilară 75cm (±3cm). 10. 4 perechi: Mănuşi sterile, nepudrate (mărimi: N7,0 – 1 pereche; N8,0 – 2 perechi) - din cauciuc deproteinizat, cu potențial alergen scăzut (proteine extractibile nu mai mult de 50mcg/g), rezistente la intervenții chirurgicale cu utilizarea ghidurilor metalice; apirogenice, rezistența la rupere – nu mai puțin de 18N, grosimea la degete - nu mai puțin de 0,27mm; acoperit pe interior cu biogel pentru protecție dublă și rezistența la rupere, AQL – nu mai mare de 0,65 (AQL – standard de protecție a personalului medical în cadrul intervențiilor de lungă durată (nivelul de penetrare la microorganisme și lichide, substanțe chimice – conform standardului EN 374-2:2014)). 11. 1 buc.: husă ecran circulară - 140cm din polietilenă, transparentă, cu elastic. 12. 1 buc.: husă mâner lampă chirurgicală. 13. 2 buc.: Bol 500 ml din polipropilen, gradat, transparent. 14. 2 buc.: Bol 250 ml din polipropilen, gradat, colorat. 15. 1 buc.: Bol min.120 ml din polipropilen, gradat, transparent, cu filet și capac, înălțimea minim 7cm, inscripționat cu eticheta “risc biologic”. 16. 5 buc.: Aplicator - lungime aprox. 15cm. 17. 1 buc.: Bisturiu cu protecția lamei Nr. 22. 18. 1 buc.: Forceps – aprox. 12cm. 19. 4 buc.: Pensă - aprox. 10cm. 20. 5 perechi: Bahile albe din material neţesut. 21. 5 buc.: Mască chirurgicală 3 straturi, incl. strat antibacterian. 22. 5 buc.: Bonetă chirurgicală bărbați. 23. 2 buc.: Bonetă chirurgicală femei. </t>
  </si>
  <si>
    <t xml:space="preserve">Set steril jetabil pentru intervenții angiografice majore, compus din:
1. 1 buc.: Câmp angiografie - 240x370cm (+/-5cm), integru, impermeabil 100% pe toată suprafața. a) Zona critică: dimensiuni: 240x80cm (+/-5cm), ranforsată triplu stratificată, cu grad înalt de absorbție – 2,5-3g/dm2); cu 4 orificii: 2 orificii de 8x10cm (+/-3cm) și 2 orificii de 5x7cm (+/-3cm), cu bord adeziv impregnat în jurul orificiilor (nu se va accepta lipici cu 2 fețe). Zonă critic suplimentară cu grad înalt de absorbție pentru amplasarea ghidurilor metallice, cu suprafața minim 70cmx150 cm. b) Zona semi-critică absorbantă, minim 75x240cm. c) Margini laterale transparente, dim. 70x220cm. Toate zonele câmpului vor asigura 100% etanșeitate, vor fi sigilate termic, să nu se dezlipească în mediu uscat și/sau lichid, câmpul să fie rezistent la intervenții chirurgicale cu utilizarea ghidurilor metalice și instrumentelor ascuțite, conform standardului EN ISO 13938.
2. 1 buc.: câmp super absorbant - 35x45cm (+/-5cm), extra-absorbant, polistratificat, minim 6 straturi, din viscoză și poliester minim 50g/m2, cu bandă adezivă, capacitatea de absorbție - minim 500ml lichide.
3. 1 buc.: Câmp absorbant 50x50cm (+/-2cm). Polistratificat, minim 3 straturi pe toată suprafața: a) strat confort pentru pacient din polipropilenă; b) strat impermeabil din polietilenă minim 40mcm grosime, c) strat absorbant din viscoză minim 20g/m2.
4. 1 buc.: câmp de masă ranforsat pentru instrumentar - 150x190cm (+/-5cm), 2 straturi: strat absorbant din polipropilen minim 30 g/m2; strat impermeabil din polietilenă minim 55 mcm; grad de absorbție minim 2,0g/dm2; zonă absorbantă pe toată suprafața. 
5. 4 buc.: șervețele pentru mâini, din celuloză, minim 30x40cm. 
6. 2 buc.: Halat chirurgical XL - a) Din material nețesut, fibre de polipropilen, minim 3 tipuri de fibre –SMS; b) Repelent, grosimea materialului SMS minim 35 g/m²; c) Mâneca cusută cu laser pentru a asigura impermeabilitatea la microbi și lichide, se va exclude mâneca cusută cu acul; d) Lungimea mânecilor de 60cm (±3cm), lungimea halatului (din umeri până la poale) - 130cm (+/-5cm), lățimea halatului în zona axilară 75cm (±3cm).
7. 4 perechi: Mănuşi sterile, nepudrate (mărimi: N7,0 – 1 pereche; N7,5 – 2 perechi; N8,0 – 1 pereche) - din cauciuc deproteinizat, cu potențial alergen scăzut (conținut de proteine extractibile nu mai mult de 50mcg/g), rezistente la intervenții chirurgicale cu utilizarea ghidurilor metalice; apirogenice, rezistența la rupere – nu mai puțin de 18N, grosimea la degete - nu mai puțin de 0,27mm; acoperit pe interior cu biogel pentru protecție dublă și rezistența la rupere, AQL – nu mai mare de 0,65 (AQL – standard de protecție a personalului medical în cadrul intervențiilor de lungă durată (nivelul de penetrare la microorganisme și lichide, substanțe chimice – conform standardului EN 374-2:2014)).
8. 2 buc.: husă ecran circulară - 140cm din polietilenă, transparentă, cu elastic.
9. 1 buc.: husă tub radiologic C-arm, circulară, 75cm din polietilenă, transparentă, cu elastic. 
10. 1 buc.: Bol 120 ml din polipropilen, gradat, transparent, cu filet și capac, înălțimea minim 7cm, Inscripționat cu eticheta “risc biologic”.
11. 1 buc.: Bol minim 100 ml din polipropilen, transparent.
12. 1 buc.: Bol minim 250 ml din polipropilen, color.
13. 1 buc.: Bol renal minim 800 ml. 
14. 1 buc.: Forceps – 15cm (+/-3cm). 
15. 1 buc.: Clamă – 10cm (+/-3cm). 
16. 1 buc.: Tăviță 2500 ml, rotundă, din polipropilen, color, cu „aripioare“, înălțimea minim 9cm (+/-1cm) – pentru asigurarea poziției ferme a ghidului metalic și prevenirea alunecării acestuia. 
17. Y- conector standard - 1 bucata.
18. 1 buc.: Bisturiu E11. 
19. 1 buc.: Ghid angiografic – lungimea minim 175cm, tip J, cu manevrabilitate avansată de tip constructiv FC-FS (fixed core - fingerstraightenable), 0,035“, acoperire PTFE, ghid metalic din nickel-crom. 
20. 50 buc.: Tampon de tifon, absorbant 10x10cm, minim 8 straturi. 
21. 2 buc: Ac seringă 18G. 
22. 1 buc: Ac seringa 21G. 
23. 1 buc.: Ac seringă 22G
24. 2buc.: Seringă Luer Lock 20 ml. 
25. 2 buc.: Seringă Luer Lock 10 ml. 
26. 2buc.: Seringă Luer Lock 5 ml. 
27. 1 buc.: Seringă Luer Lock 2 ml. 
28. 1 buc.: Bol pentru tubulatură – 30x30cm (+/-3cm).
29. 1 buc.: Câmp steril pentru tubulatură - 100 x 150cm (+/-3cm). Minim 2 straturi: a) absorbant din material nețesut minim 30g/m2; b) impermeabil din polietilenă minim 35g/m2
</t>
  </si>
  <si>
    <t xml:space="preserve">1. 1 buc.: Câmp angiografie - 240x370cm (+/-5cm), integru, impermeabil 100% pe toată suprafața. 
a) Zona critică - ranforsat triplu stratificat, cu grad înalt de absorbţie, din viscoză și poliester minim 50g/m2, cu capacitate de absorbtie nu mai putin de 4g/dm2, dimensiuni minime: 70x70cm, cu 2 orificii de 7x10cm (+/-3cm), cu bord adeziv impregnat în jurul orificiilor (nu se va accepta lipici cu 2 fețe). b) Zona semi-critică absorbantă, din viscoză minim 25g/m2, dimensiuni minime 100x370cm. c) Margini laterale transparente, din polietilenă minim 40g/m2, dimensiuni minime 70x370cm. Toate zonele câmpului vor asigura 100% etanșeitate, vor fi sigilate termic, să nu se dezlipească în mediu uscat și/sau lichid.
2. 1 buc.: câmp cu bord adeziv -  50x50cm(+/-5cm). Triplu stratificat pe toata suprafata : a) strat confort pentru pacient din polipropilenă, b) strat impermeabil din polietilenă minim 40 mcm grosime, c) strat absorbant din viscoză minim 20g/m2; cu bord adeziv impregnat (nu se va accepta lipici cu 2 fețe), bordul adeziv aplicat nemijlocit pe marginea câmpului pentru evitarea acumulării de lichide.
3. 1 buc.: husă tub radiologic C-arm, circulară, 140 cm din polietilenă, transparentă, cu elastic. 
4. 1 buc.: câmp superabsorbant - 35x50cm (+/-5cm), extra-absorbant, polistratificat, minim 6 straturi absorbante din viscoză și poliester minim 50g/m2, cu bandă adezivă, capacitatea de absorbție - minim 500ml lichide.
5. 1 buc.: câmp de masă - 150x190cm (+/-5cm), 2 straturi: a) zona absorbantă – minim 75x190cm, din viscoză minim 20g/m2; b) strat impermeabil din polietilenă minim 55 mcm grosime.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</si>
</sst>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,##0.0000"/>
    <numFmt numFmtId="169" formatCode="_-* #,##0.00_-;\-* #,##0.00_-;_-* &quot;-&quot;??_-;_-@_-"/>
  </numFmts>
  <fonts count="36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rgb="FFFF0000"/>
      <name val="Times New Roman"/>
      <family val="1"/>
    </font>
    <font>
      <sz val="11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5">
    <xf numFmtId="0" fontId="0" fillId="0" borderId="0"/>
    <xf numFmtId="0" fontId="14" fillId="0" borderId="0"/>
    <xf numFmtId="0" fontId="16" fillId="0" borderId="0"/>
    <xf numFmtId="0" fontId="17" fillId="0" borderId="0"/>
    <xf numFmtId="0" fontId="17" fillId="0" borderId="0"/>
    <xf numFmtId="0" fontId="5" fillId="0" borderId="0"/>
    <xf numFmtId="0" fontId="18" fillId="0" borderId="0"/>
    <xf numFmtId="0" fontId="19" fillId="0" borderId="0"/>
    <xf numFmtId="0" fontId="16" fillId="0" borderId="0"/>
    <xf numFmtId="0" fontId="17" fillId="0" borderId="0"/>
    <xf numFmtId="0" fontId="16" fillId="0" borderId="0"/>
    <xf numFmtId="0" fontId="20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0" fontId="14" fillId="0" borderId="0"/>
    <xf numFmtId="0" fontId="16" fillId="0" borderId="0"/>
    <xf numFmtId="0" fontId="4" fillId="0" borderId="0"/>
    <xf numFmtId="0" fontId="21" fillId="0" borderId="0" applyBorder="0" applyProtection="0"/>
    <xf numFmtId="0" fontId="16" fillId="0" borderId="0"/>
    <xf numFmtId="0" fontId="22" fillId="5" borderId="5" applyNumberFormat="0" applyAlignment="0" applyProtection="0"/>
    <xf numFmtId="0" fontId="16" fillId="0" borderId="0"/>
    <xf numFmtId="0" fontId="16" fillId="0" borderId="0"/>
    <xf numFmtId="0" fontId="17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19" fillId="0" borderId="0"/>
    <xf numFmtId="0" fontId="26" fillId="0" borderId="0"/>
    <xf numFmtId="0" fontId="23" fillId="0" borderId="0"/>
    <xf numFmtId="0" fontId="23" fillId="0" borderId="0"/>
    <xf numFmtId="9" fontId="23" fillId="0" borderId="0" applyBorder="0" applyProtection="0"/>
    <xf numFmtId="0" fontId="23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7" fillId="0" borderId="0" applyBorder="0" applyProtection="0"/>
    <xf numFmtId="0" fontId="25" fillId="0" borderId="0"/>
    <xf numFmtId="0" fontId="24" fillId="6" borderId="5" applyProtection="0"/>
    <xf numFmtId="0" fontId="28" fillId="4" borderId="0" applyNumberFormat="0" applyBorder="0" applyAlignment="0" applyProtection="0"/>
    <xf numFmtId="0" fontId="17" fillId="0" borderId="0"/>
    <xf numFmtId="0" fontId="17" fillId="0" borderId="0"/>
    <xf numFmtId="0" fontId="16" fillId="0" borderId="0"/>
    <xf numFmtId="43" fontId="17" fillId="0" borderId="0" applyFont="0" applyFill="0" applyBorder="0" applyAlignment="0" applyProtection="0"/>
    <xf numFmtId="0" fontId="17" fillId="0" borderId="0"/>
    <xf numFmtId="0" fontId="29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7" fillId="0" borderId="0" applyFont="0" applyFill="0" applyBorder="0" applyAlignment="0" applyProtection="0"/>
    <xf numFmtId="0" fontId="2" fillId="0" borderId="0"/>
    <xf numFmtId="164" fontId="30" fillId="0" borderId="0" applyFont="0" applyFill="0" applyBorder="0" applyAlignment="0" applyProtection="0"/>
    <xf numFmtId="0" fontId="29" fillId="0" borderId="0"/>
    <xf numFmtId="0" fontId="16" fillId="0" borderId="0"/>
    <xf numFmtId="0" fontId="2" fillId="0" borderId="0"/>
    <xf numFmtId="0" fontId="1" fillId="0" borderId="0"/>
    <xf numFmtId="0" fontId="16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" fillId="0" borderId="0" applyFont="0" applyFill="0" applyBorder="0" applyAlignment="0" applyProtection="0"/>
    <xf numFmtId="0" fontId="16" fillId="0" borderId="0"/>
    <xf numFmtId="0" fontId="16" fillId="0" borderId="0"/>
    <xf numFmtId="0" fontId="29" fillId="0" borderId="0"/>
    <xf numFmtId="43" fontId="29" fillId="0" borderId="0" applyFont="0" applyFill="0" applyBorder="0" applyAlignment="0" applyProtection="0"/>
    <xf numFmtId="0" fontId="16" fillId="0" borderId="0"/>
    <xf numFmtId="0" fontId="16" fillId="0" borderId="0"/>
    <xf numFmtId="0" fontId="2" fillId="0" borderId="0"/>
    <xf numFmtId="0" fontId="1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6" fillId="0" borderId="0"/>
    <xf numFmtId="16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" fillId="0" borderId="0" applyFont="0" applyFill="0" applyBorder="0" applyAlignment="0" applyProtection="0"/>
    <xf numFmtId="169" fontId="16" fillId="0" borderId="0" applyFont="0" applyFill="0" applyBorder="0" applyAlignment="0" applyProtection="0"/>
  </cellStyleXfs>
  <cellXfs count="80">
    <xf numFmtId="0" fontId="0" fillId="0" borderId="0" xfId="0"/>
    <xf numFmtId="0" fontId="7" fillId="0" borderId="0" xfId="1" applyFont="1" applyProtection="1">
      <protection locked="0"/>
    </xf>
    <xf numFmtId="0" fontId="7" fillId="0" borderId="0" xfId="1" applyFont="1" applyAlignment="1" applyProtection="1">
      <alignment horizontal="center"/>
      <protection locked="0"/>
    </xf>
    <xf numFmtId="165" fontId="7" fillId="0" borderId="0" xfId="1" applyNumberFormat="1" applyFont="1" applyProtection="1"/>
    <xf numFmtId="0" fontId="13" fillId="0" borderId="0" xfId="1" applyFont="1" applyProtection="1">
      <protection locked="0"/>
    </xf>
    <xf numFmtId="0" fontId="7" fillId="0" borderId="0" xfId="1" applyFont="1" applyProtection="1"/>
    <xf numFmtId="0" fontId="7" fillId="0" borderId="0" xfId="1" applyFont="1" applyAlignment="1" applyProtection="1">
      <alignment horizontal="center"/>
    </xf>
    <xf numFmtId="0" fontId="7" fillId="0" borderId="0" xfId="1" applyFont="1" applyBorder="1" applyProtection="1"/>
    <xf numFmtId="2" fontId="7" fillId="0" borderId="0" xfId="1" applyNumberFormat="1" applyFont="1" applyAlignment="1" applyProtection="1">
      <alignment horizontal="center" vertical="center"/>
      <protection locked="0"/>
    </xf>
    <xf numFmtId="0" fontId="9" fillId="2" borderId="1" xfId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 wrapText="1"/>
    </xf>
    <xf numFmtId="0" fontId="6" fillId="3" borderId="0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Fill="1" applyBorder="1" applyAlignment="1" applyProtection="1">
      <alignment horizontal="center" vertical="center"/>
      <protection locked="0"/>
    </xf>
    <xf numFmtId="0" fontId="7" fillId="0" borderId="3" xfId="1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 wrapText="1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33" fillId="3" borderId="1" xfId="0" applyFont="1" applyFill="1" applyBorder="1" applyAlignment="1" applyProtection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2" fontId="6" fillId="2" borderId="1" xfId="1" applyNumberFormat="1" applyFont="1" applyFill="1" applyBorder="1" applyAlignment="1" applyProtection="1">
      <alignment horizontal="center" vertical="center" wrapText="1"/>
    </xf>
    <xf numFmtId="49" fontId="6" fillId="2" borderId="1" xfId="1" applyNumberFormat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  <protection locked="0"/>
    </xf>
    <xf numFmtId="0" fontId="6" fillId="3" borderId="2" xfId="1" applyFont="1" applyFill="1" applyBorder="1" applyAlignment="1" applyProtection="1">
      <alignment horizontal="center" vertical="center" wrapText="1"/>
    </xf>
    <xf numFmtId="0" fontId="7" fillId="0" borderId="0" xfId="1" applyFont="1" applyBorder="1" applyAlignment="1" applyProtection="1">
      <alignment horizontal="center" vertical="center"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  <protection locked="0"/>
    </xf>
    <xf numFmtId="2" fontId="7" fillId="0" borderId="1" xfId="1" applyNumberFormat="1" applyFont="1" applyBorder="1" applyAlignment="1" applyProtection="1">
      <alignment horizontal="center" vertical="center"/>
      <protection locked="0"/>
    </xf>
    <xf numFmtId="2" fontId="6" fillId="0" borderId="1" xfId="1" applyNumberFormat="1" applyFont="1" applyBorder="1" applyAlignment="1" applyProtection="1">
      <alignment horizontal="center" vertical="center"/>
      <protection locked="0"/>
    </xf>
    <xf numFmtId="39" fontId="6" fillId="0" borderId="1" xfId="70" applyNumberFormat="1" applyFont="1" applyBorder="1" applyAlignment="1" applyProtection="1">
      <alignment horizontal="center" vertical="center"/>
      <protection locked="0"/>
    </xf>
    <xf numFmtId="164" fontId="6" fillId="0" borderId="1" xfId="1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4" fontId="7" fillId="0" borderId="1" xfId="1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12" fillId="0" borderId="7" xfId="1" applyFont="1" applyBorder="1" applyAlignment="1" applyProtection="1">
      <alignment horizontal="center" vertical="center"/>
      <protection locked="0"/>
    </xf>
    <xf numFmtId="0" fontId="12" fillId="0" borderId="8" xfId="1" applyFont="1" applyBorder="1" applyAlignment="1" applyProtection="1">
      <alignment horizontal="center" vertical="center"/>
      <protection locked="0"/>
    </xf>
    <xf numFmtId="0" fontId="12" fillId="0" borderId="9" xfId="1" applyFont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3" xfId="1" applyFont="1" applyFill="1" applyBorder="1" applyAlignment="1" applyProtection="1">
      <alignment horizontal="center" vertical="center" wrapText="1"/>
      <protection locked="0"/>
    </xf>
    <xf numFmtId="0" fontId="7" fillId="0" borderId="6" xfId="1" applyFont="1" applyFill="1" applyBorder="1" applyAlignment="1" applyProtection="1">
      <alignment horizontal="center" vertical="center" wrapText="1"/>
      <protection locked="0"/>
    </xf>
    <xf numFmtId="0" fontId="7" fillId="0" borderId="4" xfId="1" applyFont="1" applyFill="1" applyBorder="1" applyAlignment="1" applyProtection="1">
      <alignment horizontal="center" vertical="center" wrapText="1"/>
      <protection locked="0"/>
    </xf>
    <xf numFmtId="0" fontId="6" fillId="3" borderId="0" xfId="1" applyFont="1" applyFill="1" applyBorder="1" applyAlignment="1" applyProtection="1">
      <alignment horizontal="center" vertical="center" wrapText="1"/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6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 applyProtection="1">
      <alignment horizontal="center"/>
    </xf>
    <xf numFmtId="43" fontId="35" fillId="3" borderId="1" xfId="108" applyFont="1" applyFill="1" applyBorder="1" applyAlignment="1">
      <alignment vertical="center"/>
    </xf>
  </cellXfs>
  <cellStyles count="155">
    <cellStyle name="Check Cell 2" xfId="21" xr:uid="{52D8F238-60B8-4195-991A-B0DE42C66204}"/>
    <cellStyle name="Check Cell 2 2" xfId="49" xr:uid="{E352A0E0-112F-4024-98FC-3B06D6DF5281}"/>
    <cellStyle name="Comma 2" xfId="68" xr:uid="{79779748-B8BC-475C-B1D8-8343CFB9DE8D}"/>
    <cellStyle name="Comma 2 2" xfId="153" xr:uid="{721906EF-29AA-4C57-88FA-5A7433AD55BD}"/>
    <cellStyle name="Comma 2 3" xfId="104" xr:uid="{D86DD15A-1E8F-4D76-84EC-02DED29F9674}"/>
    <cellStyle name="Excel Built-in Normal" xfId="19" xr:uid="{39A8B849-A3E6-4CE4-99FD-6B09D12EDC54}"/>
    <cellStyle name="Excel Built-in Normal 2" xfId="47" xr:uid="{D58DC214-89F3-48F7-A711-DCC285126F13}"/>
    <cellStyle name="Normal 10" xfId="42" xr:uid="{323BC4E0-B8C0-401F-B11D-871941074583}"/>
    <cellStyle name="Normal 11" xfId="56" xr:uid="{94593BFB-18B1-470B-AC14-B54713BACAA4}"/>
    <cellStyle name="Normal 11 2" xfId="107" xr:uid="{3B1656D7-CEFF-40F4-9800-6C4BE3BCCC20}"/>
    <cellStyle name="Normal 12" xfId="72" xr:uid="{845C1F5E-37B0-475C-8809-9E906A602A29}"/>
    <cellStyle name="Normal 2" xfId="1" xr:uid="{00000000-0005-0000-0000-000000000000}"/>
    <cellStyle name="Normal 2 2" xfId="4" xr:uid="{358CA16B-32AC-4A99-BEDE-760438018288}"/>
    <cellStyle name="Normal 2 2 2" xfId="16" xr:uid="{9DA8FF9B-31A7-4C99-9B64-CD3558DD3970}"/>
    <cellStyle name="Normal 2 2 2 2" xfId="48" xr:uid="{344F2AD5-564D-4162-AF9F-A8D4D2C4C83E}"/>
    <cellStyle name="Normal 2 2 3" xfId="10" xr:uid="{C14D619B-A2EC-49D9-AEBA-A8F79C417A0C}"/>
    <cellStyle name="Normal 2 2 3 2" xfId="115" xr:uid="{934BA6F3-C6BB-4B7E-A567-C982BF439D1E}"/>
    <cellStyle name="Normal 2 2 4" xfId="69" xr:uid="{53146D0F-FD87-4EA0-A92A-A728670657F4}"/>
    <cellStyle name="Normal 2 3" xfId="15" xr:uid="{A83A83E3-E5BE-4371-AB75-A737AC57E57B}"/>
    <cellStyle name="Normal 2 3 2" xfId="22" xr:uid="{2E528668-926E-4A2E-96BF-AFCC3AEEE0A7}"/>
    <cellStyle name="Normal 2 3 2 2" xfId="123" xr:uid="{20DC88EA-CAF2-4D53-825E-2AC7836EC1EC}"/>
    <cellStyle name="Normal 2 3 3" xfId="119" xr:uid="{CE1F3E6D-0831-4BF5-BC88-32DFB6A0F11A}"/>
    <cellStyle name="Normal 2 4" xfId="45" xr:uid="{BD40FF3E-65F1-4E95-B565-287DDD5AADF9}"/>
    <cellStyle name="Normal 3" xfId="2" xr:uid="{90A2C4F8-B600-4D0B-B356-6CCBA5D1D13D}"/>
    <cellStyle name="Normal 3 2" xfId="8" xr:uid="{FD3DFBD9-D9E0-45CE-9E0D-9FBA482BBAFC}"/>
    <cellStyle name="Normal 3 2 2" xfId="113" xr:uid="{5CD00173-B9F6-4C73-BCEF-6456719165D4}"/>
    <cellStyle name="Normal 3 3" xfId="39" xr:uid="{58350115-CF19-45F8-AA6C-57FB1BA2B9D2}"/>
    <cellStyle name="Normal 3 4" xfId="9" xr:uid="{FF57A8C5-C5E6-4D21-AF6C-29ACC3556802}"/>
    <cellStyle name="Normal 3 4 2" xfId="114" xr:uid="{1B368ACC-6A20-4456-A51A-39069C8AAC04}"/>
    <cellStyle name="Normal 3 4 3" xfId="76" xr:uid="{4DBB8DD7-167B-491A-8D70-08859AF29DD8}"/>
    <cellStyle name="Normal 3 5" xfId="110" xr:uid="{D79EF001-6DA0-4138-84A9-C8277DDB050D}"/>
    <cellStyle name="Normal 4" xfId="3" xr:uid="{563D5224-871B-4514-BBB8-BB68DDD0EF99}"/>
    <cellStyle name="Normal 4 2" xfId="17" xr:uid="{8054C556-0F19-4D42-B36E-0495F7AA2C4B}"/>
    <cellStyle name="Normal 4 2 2" xfId="120" xr:uid="{CC7DFEFF-AE68-4109-B994-966E589D0895}"/>
    <cellStyle name="Normal 4 3" xfId="111" xr:uid="{9BB86CA8-94E6-4CEB-9761-3D9A461A501B}"/>
    <cellStyle name="Normal 4 4" xfId="73" xr:uid="{AEF983F7-9029-45C8-A2CF-7940E5FEA2C4}"/>
    <cellStyle name="Normal 5" xfId="5" xr:uid="{54774E1D-87AF-4E46-BC74-E15D7FC68072}"/>
    <cellStyle name="Normal 5 2" xfId="20" xr:uid="{0A22F367-090D-423B-9526-A4DBCC81A019}"/>
    <cellStyle name="Normal 5 2 2" xfId="122" xr:uid="{CA33A5D0-3B23-48C7-8A42-24D6321AC0CD}"/>
    <cellStyle name="Normal 5 3" xfId="31" xr:uid="{05D30161-812C-4A03-ADAE-C2DAB32FC0CA}"/>
    <cellStyle name="Normal 5 3 2" xfId="64" xr:uid="{0C4C5744-229F-4FAF-9797-6A35D5A85FDB}"/>
    <cellStyle name="Normal 5 3 2 2" xfId="149" xr:uid="{BF02432B-216E-4AF8-ABFF-A0DF0B9C852F}"/>
    <cellStyle name="Normal 5 3 2 3" xfId="100" xr:uid="{82AE0E12-C769-4F36-A7F0-E87B19E5D6C2}"/>
    <cellStyle name="Normal 5 3 3" xfId="132" xr:uid="{C1CAB130-7730-476E-8251-47EDD0548429}"/>
    <cellStyle name="Normal 5 3 4" xfId="84" xr:uid="{6670657B-F29A-4DD7-87E7-9C4E7B22681A}"/>
    <cellStyle name="Normal 5 4" xfId="46" xr:uid="{CE2FE57F-3617-404E-9CDA-491E7A748B58}"/>
    <cellStyle name="Normal 5 5" xfId="18" xr:uid="{0B4568F6-34D5-43F4-BBAD-C133EB1CF348}"/>
    <cellStyle name="Normal 5 5 2" xfId="121" xr:uid="{BCC024C3-BDE3-4522-80DD-71920CA49035}"/>
    <cellStyle name="Normal 5 5 3" xfId="78" xr:uid="{ACF128DB-0BC3-454F-9E83-7D81A31D9539}"/>
    <cellStyle name="Normal 5 6" xfId="55" xr:uid="{F8342505-8905-446B-86B8-8414251A6179}"/>
    <cellStyle name="Normal 5 6 2" xfId="141" xr:uid="{6952FF4B-8322-4BB1-9C39-00BB8BD8E215}"/>
    <cellStyle name="Normal 5 6 3" xfId="92" xr:uid="{3DC85D31-2A3E-4898-8D11-CB9F4B582A7C}"/>
    <cellStyle name="Normal 5 7" xfId="59" xr:uid="{B1F30EF3-5406-4C1C-86E8-E5660CB9BE14}"/>
    <cellStyle name="Normal 5 7 2" xfId="144" xr:uid="{F655A519-75F2-476A-B0D4-87FA0F3BC5D1}"/>
    <cellStyle name="Normal 5 7 3" xfId="95" xr:uid="{2412649E-2E1A-4029-95E2-21E51850BA01}"/>
    <cellStyle name="Normal 5 8" xfId="112" xr:uid="{F98F4BDA-82F7-434F-BC52-67C02C8484D3}"/>
    <cellStyle name="Normal 5 9" xfId="74" xr:uid="{DBF332EB-3FDD-40FA-B2BF-FA1BB01EDB90}"/>
    <cellStyle name="Normal 6" xfId="6" xr:uid="{BAFD542B-63CE-443E-B89D-199882633FC7}"/>
    <cellStyle name="Normal 6 2" xfId="32" xr:uid="{EAF76118-8DAF-4F80-BCB6-44353B94288F}"/>
    <cellStyle name="Normal 6 2 2" xfId="133" xr:uid="{3E09AADD-FFE1-4088-AC28-A03AD0400FE1}"/>
    <cellStyle name="Normal 6 3" xfId="25" xr:uid="{4EA2B338-2DE9-4FA0-92FE-49BAB0AF890E}"/>
    <cellStyle name="Normal 6 3 2" xfId="126" xr:uid="{CE980ED9-20EB-459D-B160-A04C59DCC994}"/>
    <cellStyle name="Normal 7" xfId="26" xr:uid="{7F9F4033-D4D0-447B-BD64-F41A132ECCE1}"/>
    <cellStyle name="Normal 7 2" xfId="33" xr:uid="{509BC6E6-B1BC-4928-BB9E-BAA1BCBABEBE}"/>
    <cellStyle name="Normal 7 2 2" xfId="65" xr:uid="{C4517858-0C15-419B-BE6D-5E14D84F92E9}"/>
    <cellStyle name="Normal 7 2 2 2" xfId="150" xr:uid="{826C48D6-7FD0-4027-A7DB-1D84516B3286}"/>
    <cellStyle name="Normal 7 2 2 3" xfId="101" xr:uid="{04589DD7-CD7E-4EA5-8765-C0E58FD4D587}"/>
    <cellStyle name="Normal 7 2 3" xfId="134" xr:uid="{6AF70703-C6F9-4A99-B4B1-42FA79F4242B}"/>
    <cellStyle name="Normal 7 2 4" xfId="85" xr:uid="{094B0424-E0DD-4A0F-BBFE-0409CD4A8B21}"/>
    <cellStyle name="Normal 7 3" xfId="38" xr:uid="{4C36037C-4490-40C1-BB73-C051E829EEE3}"/>
    <cellStyle name="Normal 7 4" xfId="57" xr:uid="{5127A2F8-4538-4418-B77D-4D6D9D039BDE}"/>
    <cellStyle name="Normal 7 4 2" xfId="142" xr:uid="{D166B7B2-1E6D-43C9-BF7F-9EF021483BB5}"/>
    <cellStyle name="Normal 7 4 3" xfId="93" xr:uid="{D1C07DE3-1541-47F4-9D0A-B2D8C9B50575}"/>
    <cellStyle name="Normal 7 5" xfId="7" xr:uid="{857A9FBA-4DDD-4DBE-99B3-4167BB78E6A8}"/>
    <cellStyle name="Normal 7 5 2" xfId="105" xr:uid="{1255AF3B-C998-4308-9109-A63810AD5C6B}"/>
    <cellStyle name="Normal 7 5 3" xfId="75" xr:uid="{B5CB8C5B-805C-4465-89B8-2D7795AEF24E}"/>
    <cellStyle name="Normal 7 6" xfId="60" xr:uid="{6E788508-069B-4C4F-95C0-4CA57BB3E033}"/>
    <cellStyle name="Normal 7 6 2" xfId="145" xr:uid="{96750AC3-0FE7-4D4B-9D9B-87D7282716A9}"/>
    <cellStyle name="Normal 7 6 3" xfId="96" xr:uid="{3EC449ED-BD52-4D8C-9446-AED56F00A817}"/>
    <cellStyle name="Normal 7 7" xfId="127" xr:uid="{C9E3AA34-EA16-4E48-8FA4-A7A2811EE7B2}"/>
    <cellStyle name="Normal 7 8" xfId="80" xr:uid="{3CD0BA19-F1A9-44F0-AE3B-A9C7EEB221B4}"/>
    <cellStyle name="Normal 8" xfId="29" xr:uid="{27364322-1ED5-4BD3-8C4A-A226808DB8A7}"/>
    <cellStyle name="Normal 8 2" xfId="130" xr:uid="{2A8FA416-0EA1-4006-8928-6120E7AF2960}"/>
    <cellStyle name="Normal 9" xfId="37" xr:uid="{BDBE5881-F80A-4885-80BB-CD7B2D162FD4}"/>
    <cellStyle name="Normal 9 2" xfId="106" xr:uid="{09BA125F-22D1-4A9E-B126-BA5A63DDCF73}"/>
    <cellStyle name="Normal 9 3" xfId="88" xr:uid="{3EA0A9F9-7C6A-46E7-A114-A2D419869B45}"/>
    <cellStyle name="Percent 2" xfId="13" xr:uid="{65D91C63-8B34-4BAA-9893-B6CBE66D4002}"/>
    <cellStyle name="Percent 2 2" xfId="41" xr:uid="{1D78A9F4-4E56-4EC4-84D3-1388EB608E5A}"/>
    <cellStyle name="Percent 2 3" xfId="117" xr:uid="{37C21C09-0751-4242-9DCD-AFE25245EB4C}"/>
    <cellStyle name="Нейтральный 2" xfId="50" xr:uid="{2A070B47-DFF7-44FF-8168-4E39B28F21C1}"/>
    <cellStyle name="Обычный" xfId="0" builtinId="0"/>
    <cellStyle name="Обычный 2" xfId="11" xr:uid="{B1A64ABF-0C06-4543-88D5-5BDBFA74D62D}"/>
    <cellStyle name="Обычный 2 2" xfId="12" xr:uid="{C7DB07F8-094B-447D-9718-52B53DC3BACE}"/>
    <cellStyle name="Обычный 2 2 2" xfId="23" xr:uid="{F9240F23-B3F6-4502-83EE-628EEC10B032}"/>
    <cellStyle name="Обычный 2 2 2 2" xfId="124" xr:uid="{72CF3B8D-211A-4735-A485-8BECAD48F1CB}"/>
    <cellStyle name="Обычный 2 2 3" xfId="116" xr:uid="{08A87AC7-ABAC-4EB0-8EDA-8914DE1173AB}"/>
    <cellStyle name="Обычный 2 3" xfId="53" xr:uid="{D9F055EA-6674-4D84-9725-C29852740BB6}"/>
    <cellStyle name="Обычный 2 3 2" xfId="139" xr:uid="{C5604359-D5FD-4554-BE30-B55917071110}"/>
    <cellStyle name="Обычный 2 4" xfId="24" xr:uid="{9E054C1A-C2B4-4AAC-93F5-6E613CB02402}"/>
    <cellStyle name="Обычный 2 4 2" xfId="40" xr:uid="{6911A074-EEB3-4187-B043-4FE9995513C7}"/>
    <cellStyle name="Обычный 2 4 3" xfId="125" xr:uid="{0CBEDC82-B1C9-4BC6-8E49-B34F76BDAF3E}"/>
    <cellStyle name="Обычный 2 4 4" xfId="79" xr:uid="{35C0CC37-A590-4162-9B47-70B511A1B6A0}"/>
    <cellStyle name="Обычный 3" xfId="14" xr:uid="{D480D800-C9FE-4C70-9876-D5C0DD33FA1A}"/>
    <cellStyle name="Обычный 3 2" xfId="27" xr:uid="{8D0B466F-8DF9-4EE1-9483-90388FC87717}"/>
    <cellStyle name="Обычный 3 2 2" xfId="34" xr:uid="{10237EF3-FBF5-44A3-AB27-CA585BAC842D}"/>
    <cellStyle name="Обычный 3 2 2 2" xfId="66" xr:uid="{ECCBC581-CE0F-4C92-A3D8-5AD8F549BB07}"/>
    <cellStyle name="Обычный 3 2 2 2 2" xfId="151" xr:uid="{BB3AD9B1-4C4A-4D45-8637-B907693E42E8}"/>
    <cellStyle name="Обычный 3 2 2 2 3" xfId="102" xr:uid="{2DC35C66-FA95-44AC-A53F-66B72940CAAF}"/>
    <cellStyle name="Обычный 3 2 2 3" xfId="135" xr:uid="{52AB0CB0-7F88-4424-BE40-FE9DAD164C8F}"/>
    <cellStyle name="Обычный 3 2 2 4" xfId="86" xr:uid="{35535307-6E3C-4D60-A57D-6DF34340FFC9}"/>
    <cellStyle name="Обычный 3 2 3" xfId="43" xr:uid="{1D10FEF3-8299-434A-82F7-D8B2DEE0DA2B}"/>
    <cellStyle name="Обычный 3 2 4" xfId="61" xr:uid="{25C25006-0666-42BE-8819-DAAF64824CED}"/>
    <cellStyle name="Обычный 3 2 4 2" xfId="146" xr:uid="{F3CE7354-F211-43C6-BDAF-103CB1E0CDA3}"/>
    <cellStyle name="Обычный 3 2 4 3" xfId="97" xr:uid="{060C114F-9887-41C5-A36A-096B7A9B7A8D}"/>
    <cellStyle name="Обычный 3 2 5" xfId="128" xr:uid="{8A5758F7-0A24-43D2-B53F-4E753FABBE3F}"/>
    <cellStyle name="Обычный 3 2 6" xfId="81" xr:uid="{016AD435-0B19-4D78-A6D9-62CC2DFB5459}"/>
    <cellStyle name="Обычный 3 3" xfId="28" xr:uid="{4A81816F-1284-4DC6-985A-A92AF300EB1C}"/>
    <cellStyle name="Обычный 3 3 2" xfId="35" xr:uid="{E4F8861E-9538-494F-A1F2-10F6B2256162}"/>
    <cellStyle name="Обычный 3 3 2 2" xfId="67" xr:uid="{F60E86BC-C2EA-47A1-8545-5200F5AD18A5}"/>
    <cellStyle name="Обычный 3 3 2 2 2" xfId="152" xr:uid="{E67F42B5-2442-47E3-BA25-1AD992D7982F}"/>
    <cellStyle name="Обычный 3 3 2 2 3" xfId="103" xr:uid="{A3B2BD21-0531-4F05-855E-BE524089E694}"/>
    <cellStyle name="Обычный 3 3 2 3" xfId="136" xr:uid="{4C3DEC2E-89DF-4D2B-8BB6-3FCC5DCA0C88}"/>
    <cellStyle name="Обычный 3 3 2 4" xfId="87" xr:uid="{7C04A71A-9B40-4D5F-8300-24F035B9757A}"/>
    <cellStyle name="Обычный 3 3 3" xfId="44" xr:uid="{EB6329EC-E19E-42CC-95B9-B4E379EEC16A}"/>
    <cellStyle name="Обычный 3 3 4" xfId="62" xr:uid="{D6CBB50D-D401-4006-9EE6-6D64432C4632}"/>
    <cellStyle name="Обычный 3 3 4 2" xfId="147" xr:uid="{C0AE8DE1-B61D-49A9-B012-AD19A30DECD4}"/>
    <cellStyle name="Обычный 3 3 4 3" xfId="98" xr:uid="{5ADA60D7-1BF8-4E31-BED1-B411C44932C0}"/>
    <cellStyle name="Обычный 3 3 5" xfId="129" xr:uid="{12BA50BD-CE93-4279-BA67-922B7DEC0407}"/>
    <cellStyle name="Обычный 3 3 6" xfId="82" xr:uid="{93B9FF3B-71F4-4EED-B6B8-82655729E0B5}"/>
    <cellStyle name="Обычный 3 4" xfId="30" xr:uid="{6681AEF8-0F16-42C3-9C43-DA5BA8F7BD32}"/>
    <cellStyle name="Обычный 3 4 2" xfId="63" xr:uid="{B2E08935-1645-4763-9B8F-48A6BD8A206A}"/>
    <cellStyle name="Обычный 3 4 2 2" xfId="148" xr:uid="{DA3E2BDC-4D31-433C-89F3-432427989EEB}"/>
    <cellStyle name="Обычный 3 4 2 3" xfId="99" xr:uid="{0E624EB4-28A5-4AD8-BBC1-FEE157AE0022}"/>
    <cellStyle name="Обычный 3 4 3" xfId="131" xr:uid="{F942B2B9-7E62-4C32-8A76-5C988AF2A63B}"/>
    <cellStyle name="Обычный 3 4 4" xfId="83" xr:uid="{567826F9-0077-47B3-812D-B2CA8D52ADD3}"/>
    <cellStyle name="Обычный 3 5" xfId="36" xr:uid="{D122C991-6FDB-43A2-945D-E356586BAF08}"/>
    <cellStyle name="Обычный 3 6" xfId="51" xr:uid="{6D11BA24-09C6-4956-BFFC-75F8A24AD7DF}"/>
    <cellStyle name="Обычный 3 6 2" xfId="137" xr:uid="{ECBBEE7B-2CBE-4222-A108-C61E14B9BD4C}"/>
    <cellStyle name="Обычный 3 6 3" xfId="89" xr:uid="{19E12D86-887A-4B0C-AB2E-0442322978BF}"/>
    <cellStyle name="Обычный 3 7" xfId="58" xr:uid="{D94E184A-4A4D-4D10-A9BE-860082A40F49}"/>
    <cellStyle name="Обычный 3 7 2" xfId="143" xr:uid="{CAC4B69C-5744-4456-B253-90B1226514CA}"/>
    <cellStyle name="Обычный 3 7 3" xfId="94" xr:uid="{54DB3C32-D8ED-413C-9085-43A867E6B83A}"/>
    <cellStyle name="Обычный 3 8" xfId="118" xr:uid="{CD3C97AA-FDF0-45CB-A9EA-CE9FB5F84A22}"/>
    <cellStyle name="Обычный 3 9" xfId="77" xr:uid="{92075800-E345-41B3-9C00-F56F4A732AED}"/>
    <cellStyle name="Обычный 4" xfId="52" xr:uid="{2E6C7E8E-70DB-4E82-861F-72A518C95FC7}"/>
    <cellStyle name="Обычный 4 2" xfId="138" xr:uid="{67583E55-A0E1-4A6E-8DD9-E408BA4263F8}"/>
    <cellStyle name="Обычный 4 3" xfId="90" xr:uid="{B1E01994-CB4B-44BE-A651-4895B1680CEE}"/>
    <cellStyle name="Обычный 5" xfId="109" xr:uid="{7A134733-E41C-4132-B516-D36D524E9B44}"/>
    <cellStyle name="Обычный 6" xfId="71" xr:uid="{F98C527A-4B91-427E-9A47-B525E1B0E767}"/>
    <cellStyle name="Финансовый" xfId="70" builtinId="3"/>
    <cellStyle name="Финансовый 2" xfId="154" xr:uid="{0B163905-6714-440F-942C-C14E75D41740}"/>
    <cellStyle name="Финансовый 3" xfId="54" xr:uid="{9ED07FB6-3C62-43AC-85A7-E3323EBA67FF}"/>
    <cellStyle name="Финансовый 3 2" xfId="140" xr:uid="{EF33238C-6C77-41B0-ABCA-C5BF017CC1CF}"/>
    <cellStyle name="Финансовый 3 3" xfId="91" xr:uid="{6680B025-F5F6-439E-A8C8-45DE6218F57E}"/>
    <cellStyle name="Финансовый 4" xfId="108" xr:uid="{5CB5F7FC-6000-418E-AC39-405F6C3C13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13"/>
  <sheetViews>
    <sheetView zoomScale="70" zoomScaleNormal="70" workbookViewId="0">
      <selection activeCell="I8" sqref="I8"/>
    </sheetView>
  </sheetViews>
  <sheetFormatPr defaultRowHeight="26.25" customHeight="1"/>
  <cols>
    <col min="1" max="1" width="7.28515625" style="40" customWidth="1"/>
    <col min="2" max="2" width="6" style="40" customWidth="1"/>
    <col min="3" max="3" width="25.85546875" style="41" customWidth="1"/>
    <col min="4" max="4" width="26.28515625" style="41" customWidth="1"/>
    <col min="5" max="5" width="10.5703125" style="40" customWidth="1"/>
    <col min="6" max="6" width="11.28515625" style="40" customWidth="1"/>
    <col min="7" max="7" width="10.7109375" style="40" customWidth="1"/>
    <col min="8" max="8" width="82.28515625" style="41" customWidth="1"/>
    <col min="9" max="9" width="30.42578125" style="40" customWidth="1"/>
    <col min="10" max="10" width="30" style="41" customWidth="1"/>
    <col min="11" max="11" width="1.7109375" style="40" customWidth="1"/>
    <col min="12" max="16384" width="9.140625" style="40"/>
  </cols>
  <sheetData>
    <row r="1" spans="1:11" ht="26.25" customHeight="1">
      <c r="C1" s="51" t="s">
        <v>27</v>
      </c>
      <c r="D1" s="52"/>
      <c r="E1" s="52"/>
      <c r="F1" s="52"/>
      <c r="G1" s="52"/>
      <c r="H1" s="52"/>
      <c r="I1" s="52"/>
      <c r="J1" s="52"/>
      <c r="K1" s="53"/>
    </row>
    <row r="2" spans="1:11" ht="26.25" customHeight="1">
      <c r="D2" s="59" t="s">
        <v>14</v>
      </c>
      <c r="E2" s="60"/>
      <c r="F2" s="60"/>
      <c r="G2" s="60"/>
      <c r="H2" s="61"/>
    </row>
    <row r="3" spans="1:11" ht="26.25" customHeight="1">
      <c r="A3" s="62" t="s">
        <v>9</v>
      </c>
      <c r="B3" s="63"/>
      <c r="C3" s="64"/>
      <c r="D3" s="65" t="s">
        <v>29</v>
      </c>
      <c r="E3" s="66"/>
      <c r="F3" s="66"/>
      <c r="G3" s="66"/>
      <c r="H3" s="67"/>
      <c r="I3" s="40" t="s">
        <v>10</v>
      </c>
      <c r="J3" s="41" t="s">
        <v>12</v>
      </c>
    </row>
    <row r="4" spans="1:11" s="43" customFormat="1" ht="26.25" customHeight="1">
      <c r="A4" s="57" t="s">
        <v>8</v>
      </c>
      <c r="B4" s="68"/>
      <c r="C4" s="58"/>
      <c r="D4" s="69" t="s">
        <v>36</v>
      </c>
      <c r="E4" s="70"/>
      <c r="F4" s="70"/>
      <c r="G4" s="70"/>
      <c r="H4" s="70"/>
      <c r="I4" s="71"/>
      <c r="J4" s="42" t="s">
        <v>13</v>
      </c>
      <c r="K4" s="42"/>
    </row>
    <row r="5" spans="1:11" s="44" customFormat="1" ht="26.25" customHeight="1">
      <c r="C5" s="43"/>
      <c r="D5" s="54"/>
      <c r="E5" s="55"/>
      <c r="F5" s="55"/>
      <c r="G5" s="55"/>
      <c r="H5" s="56"/>
      <c r="I5" s="57"/>
      <c r="J5" s="58"/>
      <c r="K5" s="42"/>
    </row>
    <row r="6" spans="1:11" ht="26.25" customHeight="1">
      <c r="A6" s="10" t="s">
        <v>2</v>
      </c>
      <c r="B6" s="13" t="s">
        <v>0</v>
      </c>
      <c r="C6" s="13" t="s">
        <v>1</v>
      </c>
      <c r="D6" s="13" t="s">
        <v>3</v>
      </c>
      <c r="E6" s="13" t="s">
        <v>4</v>
      </c>
      <c r="F6" s="13" t="s">
        <v>5</v>
      </c>
      <c r="G6" s="13" t="s">
        <v>6</v>
      </c>
      <c r="H6" s="13" t="s">
        <v>7</v>
      </c>
      <c r="I6" s="10" t="s">
        <v>28</v>
      </c>
      <c r="J6" s="10" t="s">
        <v>32</v>
      </c>
      <c r="K6" s="45"/>
    </row>
    <row r="7" spans="1:11" ht="26.25" customHeight="1">
      <c r="A7" s="10">
        <v>1</v>
      </c>
      <c r="B7" s="13">
        <v>2</v>
      </c>
      <c r="C7" s="13"/>
      <c r="D7" s="13"/>
      <c r="E7" s="13">
        <v>3</v>
      </c>
      <c r="F7" s="13">
        <v>4</v>
      </c>
      <c r="G7" s="13">
        <v>5</v>
      </c>
      <c r="H7" s="13">
        <v>6</v>
      </c>
      <c r="I7" s="9">
        <v>7</v>
      </c>
      <c r="J7" s="10">
        <v>8</v>
      </c>
      <c r="K7" s="45"/>
    </row>
    <row r="8" spans="1:11" ht="409.5">
      <c r="A8" s="11" t="s">
        <v>30</v>
      </c>
      <c r="B8" s="25">
        <v>1</v>
      </c>
      <c r="C8" s="24" t="s">
        <v>37</v>
      </c>
      <c r="D8" s="24" t="s">
        <v>37</v>
      </c>
      <c r="E8" s="23"/>
      <c r="F8" s="23"/>
      <c r="G8" s="46"/>
      <c r="H8" s="24" t="s">
        <v>43</v>
      </c>
      <c r="I8" s="47"/>
      <c r="K8" s="48"/>
    </row>
    <row r="9" spans="1:11" ht="409.5">
      <c r="A9" s="11" t="s">
        <v>30</v>
      </c>
      <c r="B9" s="25">
        <v>2</v>
      </c>
      <c r="C9" s="24" t="s">
        <v>38</v>
      </c>
      <c r="D9" s="24" t="s">
        <v>38</v>
      </c>
      <c r="E9" s="23"/>
      <c r="F9" s="23"/>
      <c r="G9" s="46"/>
      <c r="H9" s="24" t="s">
        <v>44</v>
      </c>
      <c r="I9" s="47"/>
      <c r="K9" s="49"/>
    </row>
    <row r="10" spans="1:11" ht="409.5">
      <c r="A10" s="11" t="s">
        <v>30</v>
      </c>
      <c r="B10" s="25">
        <v>3</v>
      </c>
      <c r="C10" s="24" t="s">
        <v>39</v>
      </c>
      <c r="D10" s="24" t="s">
        <v>39</v>
      </c>
      <c r="E10" s="46"/>
      <c r="F10" s="46"/>
      <c r="G10" s="46"/>
      <c r="H10" s="24" t="s">
        <v>45</v>
      </c>
    </row>
    <row r="11" spans="1:11" ht="409.5">
      <c r="A11" s="11" t="s">
        <v>30</v>
      </c>
      <c r="B11" s="25">
        <v>4</v>
      </c>
      <c r="C11" s="24" t="s">
        <v>40</v>
      </c>
      <c r="D11" s="24" t="s">
        <v>40</v>
      </c>
      <c r="E11" s="46"/>
      <c r="F11" s="46"/>
      <c r="G11" s="46"/>
      <c r="H11" s="24" t="s">
        <v>46</v>
      </c>
    </row>
    <row r="12" spans="1:11" ht="409.5">
      <c r="A12" s="11" t="s">
        <v>30</v>
      </c>
      <c r="B12" s="25">
        <v>5</v>
      </c>
      <c r="C12" s="24" t="s">
        <v>41</v>
      </c>
      <c r="D12" s="24" t="s">
        <v>41</v>
      </c>
      <c r="E12" s="46"/>
      <c r="F12" s="46"/>
      <c r="G12" s="46"/>
      <c r="H12" s="24" t="s">
        <v>47</v>
      </c>
    </row>
    <row r="13" spans="1:11" ht="345">
      <c r="A13" s="11" t="s">
        <v>30</v>
      </c>
      <c r="B13" s="25">
        <v>6</v>
      </c>
      <c r="C13" s="24" t="s">
        <v>42</v>
      </c>
      <c r="D13" s="24" t="s">
        <v>42</v>
      </c>
      <c r="E13" s="46"/>
      <c r="F13" s="46"/>
      <c r="G13" s="46"/>
      <c r="H13" s="24" t="s">
        <v>48</v>
      </c>
    </row>
  </sheetData>
  <autoFilter ref="A6:P9" xr:uid="{00000000-0001-0000-0000-000000000000}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4"/>
  <sheetViews>
    <sheetView tabSelected="1" zoomScale="60" zoomScaleNormal="60" workbookViewId="0">
      <selection activeCell="I22" sqref="I22"/>
    </sheetView>
  </sheetViews>
  <sheetFormatPr defaultRowHeight="15.75"/>
  <cols>
    <col min="1" max="1" width="3.42578125" style="22" customWidth="1"/>
    <col min="2" max="2" width="5.7109375" style="22" customWidth="1"/>
    <col min="3" max="3" width="5.42578125" style="22" customWidth="1"/>
    <col min="4" max="4" width="20.7109375" style="22" customWidth="1"/>
    <col min="5" max="5" width="23" style="19" customWidth="1"/>
    <col min="6" max="6" width="15.28515625" style="22" customWidth="1"/>
    <col min="7" max="7" width="14.7109375" style="8" customWidth="1"/>
    <col min="8" max="8" width="15.85546875" style="22" customWidth="1"/>
    <col min="9" max="9" width="12.140625" style="22" customWidth="1"/>
    <col min="10" max="10" width="13.140625" style="22" customWidth="1"/>
    <col min="11" max="11" width="17" style="22" customWidth="1"/>
    <col min="12" max="12" width="30" style="22" customWidth="1"/>
    <col min="13" max="13" width="16.7109375" style="22" customWidth="1"/>
    <col min="14" max="16384" width="9.140625" style="22"/>
  </cols>
  <sheetData>
    <row r="1" spans="1:13">
      <c r="D1" s="74" t="s">
        <v>26</v>
      </c>
      <c r="E1" s="74"/>
      <c r="F1" s="74"/>
      <c r="G1" s="74"/>
      <c r="H1" s="74"/>
      <c r="I1" s="74"/>
      <c r="J1" s="74"/>
      <c r="K1" s="74"/>
      <c r="L1" s="74"/>
      <c r="M1" s="21"/>
    </row>
    <row r="2" spans="1:13">
      <c r="D2" s="75" t="s">
        <v>17</v>
      </c>
      <c r="E2" s="75"/>
      <c r="F2" s="75"/>
      <c r="G2" s="75"/>
      <c r="H2" s="75"/>
      <c r="I2" s="75"/>
      <c r="J2" s="75"/>
      <c r="K2" s="20"/>
    </row>
    <row r="3" spans="1:13">
      <c r="B3" s="74" t="s">
        <v>9</v>
      </c>
      <c r="C3" s="74"/>
      <c r="D3" s="74"/>
      <c r="E3" s="76" t="s">
        <v>29</v>
      </c>
      <c r="F3" s="76"/>
      <c r="G3" s="76"/>
      <c r="H3" s="76"/>
      <c r="I3" s="76"/>
      <c r="K3" s="22" t="s">
        <v>10</v>
      </c>
      <c r="L3" s="22" t="s">
        <v>12</v>
      </c>
    </row>
    <row r="4" spans="1:13" s="16" customFormat="1" ht="31.5" customHeight="1">
      <c r="B4" s="77" t="s">
        <v>8</v>
      </c>
      <c r="C4" s="77"/>
      <c r="D4" s="77"/>
      <c r="E4" s="69" t="s">
        <v>36</v>
      </c>
      <c r="F4" s="70"/>
      <c r="G4" s="70"/>
      <c r="H4" s="70"/>
      <c r="I4" s="70"/>
      <c r="J4" s="71"/>
      <c r="K4" s="28" t="s">
        <v>11</v>
      </c>
      <c r="L4" s="28" t="s">
        <v>13</v>
      </c>
    </row>
    <row r="5" spans="1:13" s="17" customFormat="1">
      <c r="A5" s="16"/>
      <c r="E5" s="72"/>
      <c r="F5" s="72"/>
      <c r="G5" s="72"/>
      <c r="H5" s="72"/>
      <c r="I5" s="72"/>
      <c r="J5" s="29"/>
      <c r="K5" s="29"/>
      <c r="L5" s="29"/>
      <c r="M5" s="15"/>
    </row>
    <row r="6" spans="1:13" ht="47.25">
      <c r="A6" s="30"/>
      <c r="B6" s="14" t="s">
        <v>2</v>
      </c>
      <c r="C6" s="14" t="s">
        <v>0</v>
      </c>
      <c r="D6" s="14" t="s">
        <v>1</v>
      </c>
      <c r="E6" s="14" t="s">
        <v>3</v>
      </c>
      <c r="F6" s="14" t="s">
        <v>18</v>
      </c>
      <c r="G6" s="26" t="s">
        <v>19</v>
      </c>
      <c r="H6" s="14" t="s">
        <v>20</v>
      </c>
      <c r="I6" s="14" t="s">
        <v>21</v>
      </c>
      <c r="J6" s="14" t="s">
        <v>22</v>
      </c>
      <c r="K6" s="14" t="s">
        <v>23</v>
      </c>
      <c r="L6" s="14" t="s">
        <v>24</v>
      </c>
      <c r="M6" s="50" t="s">
        <v>31</v>
      </c>
    </row>
    <row r="7" spans="1:13">
      <c r="A7" s="30"/>
      <c r="B7" s="14">
        <v>1</v>
      </c>
      <c r="C7" s="73">
        <v>2</v>
      </c>
      <c r="D7" s="73"/>
      <c r="E7" s="73"/>
      <c r="F7" s="14">
        <v>3</v>
      </c>
      <c r="G7" s="27">
        <v>4</v>
      </c>
      <c r="H7" s="14">
        <v>5</v>
      </c>
      <c r="I7" s="14">
        <v>6</v>
      </c>
      <c r="J7" s="14">
        <v>7</v>
      </c>
      <c r="K7" s="14">
        <v>8</v>
      </c>
      <c r="L7" s="31">
        <v>9</v>
      </c>
      <c r="M7" s="31"/>
    </row>
    <row r="8" spans="1:13" ht="72" customHeight="1">
      <c r="A8" s="18"/>
      <c r="B8" s="32" t="s">
        <v>30</v>
      </c>
      <c r="C8" s="25">
        <v>1</v>
      </c>
      <c r="D8" s="24" t="s">
        <v>37</v>
      </c>
      <c r="E8" s="24" t="s">
        <v>37</v>
      </c>
      <c r="F8" s="25" t="s">
        <v>34</v>
      </c>
      <c r="G8" s="25">
        <v>3500</v>
      </c>
      <c r="H8" s="12"/>
      <c r="I8" s="12"/>
      <c r="J8" s="12">
        <f>H8*G8</f>
        <v>0</v>
      </c>
      <c r="K8" s="12">
        <f>I8*G8</f>
        <v>0</v>
      </c>
      <c r="L8" s="33" t="s">
        <v>33</v>
      </c>
      <c r="M8" s="79">
        <v>7661115</v>
      </c>
    </row>
    <row r="9" spans="1:13" ht="72" customHeight="1">
      <c r="B9" s="32" t="s">
        <v>30</v>
      </c>
      <c r="C9" s="25">
        <v>2</v>
      </c>
      <c r="D9" s="24" t="s">
        <v>38</v>
      </c>
      <c r="E9" s="24" t="s">
        <v>38</v>
      </c>
      <c r="F9" s="25" t="s">
        <v>34</v>
      </c>
      <c r="G9" s="25">
        <v>1000</v>
      </c>
      <c r="H9" s="12"/>
      <c r="I9" s="12"/>
      <c r="J9" s="12">
        <f t="shared" ref="J9:J13" si="0">H9*G9</f>
        <v>0</v>
      </c>
      <c r="K9" s="12">
        <f t="shared" ref="K9:K13" si="1">I9*G9</f>
        <v>0</v>
      </c>
      <c r="L9" s="33" t="s">
        <v>33</v>
      </c>
      <c r="M9" s="79">
        <v>988890.00000000012</v>
      </c>
    </row>
    <row r="10" spans="1:13" ht="72" customHeight="1">
      <c r="B10" s="32" t="s">
        <v>30</v>
      </c>
      <c r="C10" s="25">
        <v>3</v>
      </c>
      <c r="D10" s="24" t="s">
        <v>39</v>
      </c>
      <c r="E10" s="24" t="s">
        <v>39</v>
      </c>
      <c r="F10" s="25" t="s">
        <v>34</v>
      </c>
      <c r="G10" s="25">
        <v>250</v>
      </c>
      <c r="H10" s="12"/>
      <c r="I10" s="12"/>
      <c r="J10" s="12">
        <f t="shared" si="0"/>
        <v>0</v>
      </c>
      <c r="K10" s="12">
        <f t="shared" si="1"/>
        <v>0</v>
      </c>
      <c r="L10" s="33" t="s">
        <v>33</v>
      </c>
      <c r="M10" s="79">
        <v>320000</v>
      </c>
    </row>
    <row r="11" spans="1:13" ht="72" customHeight="1">
      <c r="B11" s="32" t="s">
        <v>30</v>
      </c>
      <c r="C11" s="25">
        <v>4</v>
      </c>
      <c r="D11" s="24" t="s">
        <v>40</v>
      </c>
      <c r="E11" s="24" t="s">
        <v>40</v>
      </c>
      <c r="F11" s="25" t="s">
        <v>34</v>
      </c>
      <c r="G11" s="25">
        <v>500</v>
      </c>
      <c r="H11" s="12"/>
      <c r="I11" s="12"/>
      <c r="J11" s="12">
        <f t="shared" si="0"/>
        <v>0</v>
      </c>
      <c r="K11" s="12">
        <f t="shared" si="1"/>
        <v>0</v>
      </c>
      <c r="L11" s="33" t="s">
        <v>33</v>
      </c>
      <c r="M11" s="79">
        <v>840000</v>
      </c>
    </row>
    <row r="12" spans="1:13" ht="72" customHeight="1">
      <c r="B12" s="34" t="s">
        <v>30</v>
      </c>
      <c r="C12" s="25">
        <v>5</v>
      </c>
      <c r="D12" s="24" t="s">
        <v>41</v>
      </c>
      <c r="E12" s="24" t="s">
        <v>41</v>
      </c>
      <c r="F12" s="25" t="s">
        <v>34</v>
      </c>
      <c r="G12" s="25">
        <v>800</v>
      </c>
      <c r="H12" s="12"/>
      <c r="I12" s="12"/>
      <c r="J12" s="12">
        <f t="shared" si="0"/>
        <v>0</v>
      </c>
      <c r="K12" s="12">
        <f t="shared" si="1"/>
        <v>0</v>
      </c>
      <c r="L12" s="33" t="s">
        <v>33</v>
      </c>
      <c r="M12" s="79">
        <v>1680000</v>
      </c>
    </row>
    <row r="13" spans="1:13" ht="72" customHeight="1">
      <c r="B13" s="34" t="s">
        <v>30</v>
      </c>
      <c r="C13" s="25">
        <v>6</v>
      </c>
      <c r="D13" s="24" t="s">
        <v>42</v>
      </c>
      <c r="E13" s="24" t="s">
        <v>42</v>
      </c>
      <c r="F13" s="25" t="s">
        <v>34</v>
      </c>
      <c r="G13" s="25">
        <v>200</v>
      </c>
      <c r="H13" s="12"/>
      <c r="I13" s="12"/>
      <c r="J13" s="12">
        <f t="shared" si="0"/>
        <v>0</v>
      </c>
      <c r="K13" s="12">
        <f t="shared" si="1"/>
        <v>0</v>
      </c>
      <c r="L13" s="33" t="s">
        <v>33</v>
      </c>
      <c r="M13" s="79">
        <v>84000</v>
      </c>
    </row>
    <row r="14" spans="1:13">
      <c r="C14" s="12"/>
      <c r="D14" s="12"/>
      <c r="E14" s="35"/>
      <c r="F14" s="12"/>
      <c r="G14" s="36"/>
      <c r="H14" s="37" t="s">
        <v>35</v>
      </c>
      <c r="I14" s="12"/>
      <c r="J14" s="38">
        <f>SUM(J8:J13)</f>
        <v>0</v>
      </c>
      <c r="K14" s="38">
        <f>SUM(K8:K13)</f>
        <v>0</v>
      </c>
      <c r="L14" s="12"/>
      <c r="M14" s="39">
        <f>SUM(M8:M13)</f>
        <v>11574005</v>
      </c>
    </row>
  </sheetData>
  <autoFilter ref="B6:M14" xr:uid="{00000000-0001-0000-0100-000000000000}"/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5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42" sqref="D42"/>
    </sheetView>
  </sheetViews>
  <sheetFormatPr defaultRowHeight="12.75"/>
  <sheetData>
    <row r="11" spans="2:12" s="1" customFormat="1" ht="15.75">
      <c r="B11" s="5"/>
      <c r="C11" s="5"/>
      <c r="D11" s="5"/>
      <c r="E11" s="5"/>
      <c r="F11" s="6"/>
      <c r="G11" s="5"/>
      <c r="H11" s="7"/>
      <c r="I11" s="7"/>
      <c r="J11" s="5"/>
      <c r="K11" s="5"/>
      <c r="L11" s="5"/>
    </row>
    <row r="12" spans="2:12" s="1" customFormat="1" ht="15.75">
      <c r="B12" s="5"/>
      <c r="C12" s="5"/>
      <c r="D12" s="5"/>
      <c r="E12" s="5"/>
      <c r="F12" s="6"/>
      <c r="G12" s="5"/>
      <c r="H12" s="78" t="s">
        <v>25</v>
      </c>
      <c r="I12" s="78"/>
      <c r="J12" s="3" t="e">
        <f>SUM(#REF!)</f>
        <v>#REF!</v>
      </c>
      <c r="K12" s="3" t="e">
        <f>SUM(#REF!)</f>
        <v>#REF!</v>
      </c>
      <c r="L12" s="5"/>
    </row>
    <row r="13" spans="2:12" s="1" customFormat="1" ht="15.75">
      <c r="F13" s="2"/>
    </row>
    <row r="14" spans="2:12" s="1" customFormat="1" ht="15.75">
      <c r="F14" s="2"/>
    </row>
    <row r="15" spans="2:12" s="4" customFormat="1" ht="20.25">
      <c r="D15" s="4" t="s">
        <v>15</v>
      </c>
    </row>
    <row r="16" spans="2:12" s="4" customFormat="1" ht="20.25"/>
    <row r="17" spans="4:4" s="4" customFormat="1" ht="20.25">
      <c r="D17" s="4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Nicov Alisa</cp:lastModifiedBy>
  <cp:lastPrinted>2017-06-21T13:37:38Z</cp:lastPrinted>
  <dcterms:created xsi:type="dcterms:W3CDTF">2017-08-17T12:48:14Z</dcterms:created>
  <dcterms:modified xsi:type="dcterms:W3CDTF">2024-11-29T12:02:02Z</dcterms:modified>
</cp:coreProperties>
</file>