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192.168.110.2\Dispozitive\+LP ADM 2027\+ Analizatoare sisteme închise\Investigații urinare și hematologice\Transparența\"/>
    </mc:Choice>
  </mc:AlternateContent>
  <xr:revisionPtr revIDLastSave="0" documentId="13_ncr:1_{B33628DA-4963-455F-9248-B6538867CE7A}" xr6:coauthVersionLast="47" xr6:coauthVersionMax="47" xr10:uidLastSave="{00000000-0000-0000-0000-000000000000}"/>
  <bookViews>
    <workbookView xWindow="28680" yWindow="-120" windowWidth="29040" windowHeight="15840" tabRatio="0" xr2:uid="{00000000-000D-0000-FFFF-FFFF00000000}"/>
  </bookViews>
  <sheets>
    <sheet name="TDSheet" sheetId="1" r:id="rId1"/>
  </sheets>
  <definedNames>
    <definedName name="_xlnm._FilterDatabase" localSheetId="0" hidden="1">TDSheet!$AW$7:$BB$78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Z8" i="1" l="1"/>
  <c r="AY44" i="1"/>
  <c r="AZ44" i="1" s="1"/>
  <c r="AY45" i="1"/>
  <c r="AY46" i="1"/>
  <c r="AZ46" i="1" s="1"/>
  <c r="AY47" i="1"/>
  <c r="AY48" i="1"/>
  <c r="AZ48" i="1" s="1"/>
  <c r="AY49" i="1"/>
  <c r="AY50" i="1"/>
  <c r="AZ50" i="1" s="1"/>
  <c r="AY51" i="1"/>
  <c r="AY52" i="1"/>
  <c r="AZ52" i="1" s="1"/>
  <c r="AY53" i="1"/>
  <c r="AY54" i="1"/>
  <c r="AZ54" i="1" s="1"/>
  <c r="AY55" i="1"/>
  <c r="AY56" i="1"/>
  <c r="AZ56" i="1"/>
  <c r="AY57" i="1"/>
  <c r="AY58" i="1"/>
  <c r="AZ58" i="1" s="1"/>
  <c r="AY59" i="1"/>
  <c r="AY60" i="1"/>
  <c r="AZ60" i="1"/>
  <c r="AY61" i="1"/>
  <c r="AY62" i="1"/>
  <c r="AZ62" i="1" s="1"/>
  <c r="AY63" i="1"/>
  <c r="AY64" i="1"/>
  <c r="AZ64" i="1"/>
  <c r="AY65" i="1"/>
  <c r="AY66" i="1"/>
  <c r="AZ66" i="1" s="1"/>
  <c r="AY67" i="1"/>
  <c r="AY68" i="1"/>
  <c r="AZ68" i="1"/>
  <c r="AY69" i="1"/>
  <c r="AY70" i="1"/>
  <c r="AZ70" i="1" s="1"/>
  <c r="AY71" i="1"/>
  <c r="AY72" i="1"/>
  <c r="AZ72" i="1" s="1"/>
  <c r="AY73" i="1"/>
  <c r="AY74" i="1"/>
  <c r="AZ74" i="1" s="1"/>
  <c r="AY75" i="1"/>
  <c r="AY76" i="1"/>
  <c r="AZ76" i="1" s="1"/>
  <c r="AY77" i="1"/>
  <c r="F78" i="1"/>
  <c r="G78" i="1"/>
  <c r="H78" i="1"/>
  <c r="I78" i="1"/>
  <c r="J78" i="1"/>
  <c r="K78" i="1"/>
  <c r="L78" i="1"/>
  <c r="M78" i="1"/>
  <c r="N78" i="1"/>
  <c r="O78" i="1"/>
  <c r="P78" i="1"/>
  <c r="Q78" i="1"/>
  <c r="R78" i="1"/>
  <c r="S78" i="1"/>
  <c r="T78" i="1"/>
  <c r="U78" i="1"/>
  <c r="V78" i="1"/>
  <c r="W78" i="1"/>
  <c r="X78" i="1"/>
  <c r="Y78" i="1"/>
  <c r="Z78" i="1"/>
  <c r="AA78" i="1"/>
  <c r="AB78" i="1"/>
  <c r="AC78" i="1"/>
  <c r="AD78" i="1"/>
  <c r="AE78" i="1"/>
  <c r="AF78" i="1"/>
  <c r="AG78" i="1"/>
  <c r="AH78" i="1"/>
  <c r="AI78" i="1"/>
  <c r="AJ78" i="1"/>
  <c r="AK78" i="1"/>
  <c r="AL78" i="1"/>
  <c r="AM78" i="1"/>
  <c r="AN78" i="1"/>
  <c r="AO78" i="1"/>
  <c r="AP78" i="1"/>
  <c r="AQ78" i="1"/>
  <c r="AR78" i="1"/>
  <c r="AS78" i="1"/>
  <c r="AT78" i="1"/>
  <c r="AU78" i="1"/>
  <c r="AV78" i="1"/>
  <c r="AW78" i="1"/>
  <c r="AX78" i="1"/>
  <c r="AY22" i="1" l="1"/>
  <c r="AZ22" i="1" s="1"/>
  <c r="AY23" i="1"/>
  <c r="AY9" i="1"/>
  <c r="AY10" i="1"/>
  <c r="AZ10" i="1" s="1"/>
  <c r="AY11" i="1"/>
  <c r="AY12" i="1"/>
  <c r="AZ12" i="1" s="1"/>
  <c r="AY13" i="1"/>
  <c r="AY14" i="1"/>
  <c r="AZ14" i="1" s="1"/>
  <c r="AY15" i="1"/>
  <c r="AY16" i="1"/>
  <c r="AZ16" i="1" s="1"/>
  <c r="AY17" i="1"/>
  <c r="AY18" i="1"/>
  <c r="AZ18" i="1" s="1"/>
  <c r="AY19" i="1"/>
  <c r="AY20" i="1"/>
  <c r="AZ20" i="1" s="1"/>
  <c r="AY21" i="1"/>
  <c r="AY24" i="1"/>
  <c r="AZ24" i="1" s="1"/>
  <c r="AY25" i="1"/>
  <c r="AY26" i="1"/>
  <c r="AZ26" i="1" s="1"/>
  <c r="AY27" i="1"/>
  <c r="AY28" i="1"/>
  <c r="AZ28" i="1" s="1"/>
  <c r="AY29" i="1"/>
  <c r="AY30" i="1"/>
  <c r="AZ30" i="1" s="1"/>
  <c r="AY31" i="1"/>
  <c r="AY32" i="1"/>
  <c r="AZ32" i="1" s="1"/>
  <c r="AY33" i="1"/>
  <c r="AY34" i="1"/>
  <c r="AZ34" i="1" s="1"/>
  <c r="AY35" i="1"/>
  <c r="AY36" i="1"/>
  <c r="AZ36" i="1" s="1"/>
  <c r="AY37" i="1"/>
  <c r="AY38" i="1"/>
  <c r="AZ38" i="1" s="1"/>
  <c r="AY39" i="1"/>
  <c r="AY40" i="1"/>
  <c r="AZ40" i="1" s="1"/>
  <c r="AY41" i="1"/>
  <c r="AY42" i="1"/>
  <c r="AZ42" i="1" s="1"/>
  <c r="AY43" i="1"/>
  <c r="AY8" i="1"/>
  <c r="G7" i="1"/>
  <c r="H7" i="1"/>
  <c r="I7" i="1"/>
  <c r="J7" i="1"/>
  <c r="K7" i="1"/>
  <c r="L7" i="1"/>
  <c r="M7" i="1"/>
  <c r="N7" i="1"/>
  <c r="O7" i="1"/>
  <c r="P7" i="1"/>
  <c r="Q7" i="1"/>
  <c r="R7" i="1"/>
  <c r="S7" i="1"/>
  <c r="T7" i="1"/>
  <c r="U7" i="1"/>
  <c r="V7" i="1"/>
  <c r="W7" i="1"/>
  <c r="X7" i="1"/>
  <c r="Y7" i="1"/>
  <c r="Z7" i="1"/>
  <c r="AA7" i="1"/>
  <c r="AB7" i="1"/>
  <c r="AC7" i="1"/>
  <c r="AD7" i="1"/>
  <c r="AE7" i="1"/>
  <c r="AF7" i="1"/>
  <c r="AG7" i="1"/>
  <c r="AH7" i="1"/>
  <c r="AI7" i="1"/>
  <c r="AJ7" i="1"/>
  <c r="AK7" i="1"/>
  <c r="AL7" i="1"/>
  <c r="AM7" i="1"/>
  <c r="AN7" i="1"/>
  <c r="AO7" i="1"/>
  <c r="AP7" i="1"/>
  <c r="AQ7" i="1"/>
  <c r="AR7" i="1"/>
  <c r="AS7" i="1"/>
  <c r="AT7" i="1"/>
  <c r="AU7" i="1"/>
  <c r="AV7" i="1"/>
  <c r="AW7" i="1"/>
  <c r="AX7" i="1"/>
  <c r="F7" i="1"/>
  <c r="AY78" i="1" l="1"/>
  <c r="AY7" i="1"/>
  <c r="AZ78" i="1" l="1"/>
  <c r="AZ7" i="1"/>
</calcChain>
</file>

<file path=xl/sharedStrings.xml><?xml version="1.0" encoding="utf-8"?>
<sst xmlns="http://schemas.openxmlformats.org/spreadsheetml/2006/main" count="324" uniqueCount="166">
  <si>
    <t>Categoria</t>
  </si>
  <si>
    <t>IMSP ASOCIATIA MEDICALA TERITORIALA BOTANICA (0160)</t>
  </si>
  <si>
    <t>IMSP ASOCIATIA MEDICALA TERITORIALA CENTRU (0162)</t>
  </si>
  <si>
    <t>IMSP ASOCIATIA MEDICALA TERITORIALA CIOCANA (0163)</t>
  </si>
  <si>
    <t>IMSP ASOCIATIA MEDICALA TERITORIALA RASCANI (0164)</t>
  </si>
  <si>
    <t>IMSP CENTRUL DE SANATATE ANENII NOI (0165)</t>
  </si>
  <si>
    <t>IMSP CENTRUL DE SANATATE CAHUL (0192)</t>
  </si>
  <si>
    <t>IMSP CENTRUL DE SANATATE CALARASI (0195)</t>
  </si>
  <si>
    <t>IMSP CENTRUL DE SANATATE CAUSENI (0197)</t>
  </si>
  <si>
    <t>IMSP CENTRUL DE SANATATE CIMISLIA (0208)</t>
  </si>
  <si>
    <t>IMSP CENTRUL DE SANATATE COLIBAS (0223)</t>
  </si>
  <si>
    <t>IMSP CENTRUL DE SANATATE COMRAT (0225)</t>
  </si>
  <si>
    <t>IMSP CENTRUL DE SANATATE CRIULENI (0241)</t>
  </si>
  <si>
    <t>IMSP CENTRUL DE SANATATE DROCHIA A MANZIUC (0251)</t>
  </si>
  <si>
    <t>IMSP CENTRUL DE SANATATE DUBASARI (0252)</t>
  </si>
  <si>
    <t>IMSP CENTRUL DE SANATATE DURLESTI (0254)</t>
  </si>
  <si>
    <t>IMSP CENTRUL DE SANATATE OCNITA (0318)</t>
  </si>
  <si>
    <t>IMSP CENTRUL DE SANATATE STEFAN VODA (0370)</t>
  </si>
  <si>
    <t>IMSP CENTRUL DE SANATATE TELENESTI (0384)</t>
  </si>
  <si>
    <t>IMSP CENTRUL MEDICILOR DE FAMILIE MUNICIPAL BALTI (0415)</t>
  </si>
  <si>
    <t>IMSP CLINICA UNIVERSITARA DE ASISTENTA MEDICALA PRIMARA A USMF N TESTEMITANU (0421)</t>
  </si>
  <si>
    <t>IMSP INSTITUTUL DE MEDICINA URGENTA (0426)</t>
  </si>
  <si>
    <t>IMSP INSTITUTUL MAMEI SI COPILULUI (0429)</t>
  </si>
  <si>
    <t>IMSP SPITALUL CLINIC DE PSIHIATRIE (0438)</t>
  </si>
  <si>
    <t>IMSP SPITALUL CLINIC MUNICIPAL SFANTUL ARHANGHEL MIHAIL (0447)</t>
  </si>
  <si>
    <t>IMSP SPITALUL DE PSIHIATRIE BALTI (0450)</t>
  </si>
  <si>
    <t>IMSP SPITALUL RAIONAL ANENII NOI (0453)</t>
  </si>
  <si>
    <t>IMSP SPITALUL RAIONAL BRICENI (0455)</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</si>
  <si>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</si>
  <si>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</si>
  <si>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</si>
  <si>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</si>
  <si>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</si>
  <si>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</si>
  <si>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DROCHIA NICOLAE TESTEMITANU (0465)</t>
  </si>
  <si>
    <t>IMSP SPITALUL RAIONAL FALESTI (0467)</t>
  </si>
  <si>
    <t>IMSP SPITALUL RAIONAL FLORESTI (0468)</t>
  </si>
  <si>
    <t>IMSP SPITALUL RAIONAL REZINA (0477)</t>
  </si>
  <si>
    <t>IMSP SPITALUL RAIONAL STEFAN VODA (0481)</t>
  </si>
  <si>
    <t>IMSP SPITALUL RAIONAL TARACLIA (0483)</t>
  </si>
  <si>
    <t>IMSP SPITALUL RAIONAL UNGHENI (0485)</t>
  </si>
  <si>
    <t>SERVICIUL DE INFORMATII SI SECURITATE AL REPUBLICII MOLDOVA (0569)</t>
  </si>
  <si>
    <t>Итого</t>
  </si>
  <si>
    <t>Loturi bunuri licitate</t>
  </si>
  <si>
    <t>Cantitatea</t>
  </si>
  <si>
    <t>Loturi bunuri licitate.Specificarea tehnică deplină solicitată de către autoritatea contractantă</t>
  </si>
  <si>
    <t>Loturi bunuri licitate.UM</t>
  </si>
  <si>
    <t>Bucată</t>
  </si>
  <si>
    <t>Analiza generală a urinei în conformitate cu norma metodologică 1535 (echivalent pentru Acon Laboratories, Mission U120,
Urine Analyzer)</t>
  </si>
  <si>
    <r>
      <t xml:space="preserve">Analiza generală a urinei în conformitate cu norma metodologică 1535 pentru analizatorul din dotare Acon Laboratories, Mission U120,
Urine Analyzer, sau cu analizator în comodat. 
</t>
    </r>
    <r>
      <rPr>
        <b/>
        <sz val="10"/>
        <color theme="1"/>
        <rFont val="Times New Roman"/>
        <family val="1"/>
        <charset val="204"/>
      </rPr>
      <t>Minim parametrii examinați: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</si>
  <si>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t>Investigații</t>
  </si>
  <si>
    <t>Analizator în comodat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</si>
  <si>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</si>
  <si>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t>Analiza generală a urinei în conformitate cu norma metodologică 1535 (echivalent pentru Acon Laboratories, Mission U500,
Urine Analyzer)</t>
  </si>
  <si>
    <r>
      <t xml:space="preserve">Analiza generală a urinei în conformitate cu norma metodologică 1535 pentru analizatorul din dotare Acon Laboratories, Mission U500,
</t>
    </r>
    <r>
      <rPr>
        <b/>
        <sz val="10"/>
        <color theme="1"/>
        <rFont val="Times New Roman"/>
        <family val="1"/>
        <charset val="204"/>
      </rPr>
      <t>Minim parametri examinați: LEU, NIT, URO, PRO, pH, BLD, SG, KET, BIL, GLU, VC</t>
    </r>
    <r>
      <rPr>
        <sz val="10"/>
        <color theme="1"/>
        <rFont val="Times New Roman"/>
        <family val="1"/>
        <charset val="204"/>
      </rPr>
      <t xml:space="preserve">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</si>
  <si>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</si>
  <si>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t>Analiza generală a urinei în conformitate cu norma metodologică 1535 (echivalent pentru Cybow, Reader 720,
Urine Analyzer)</t>
  </si>
  <si>
    <r>
      <t xml:space="preserve">Analiza generală a urinei în conformitate cu norma metodologică 1535 pentru analizatorul din dotare Cybow, Reader 720,
Urine Analyzer, sau cu analizator în comodat. 
</t>
    </r>
    <r>
      <rPr>
        <b/>
        <sz val="10"/>
        <color theme="1"/>
        <rFont val="Times New Roman"/>
        <family val="1"/>
        <charset val="204"/>
      </rPr>
      <t>Minim 11 parametri examinați: leucocite (Leukocytes, LEU), greutatea specifică (Specific Gravity, SG), pH (pH), glucoză (Glucose, GLU), acid ascorbic (Ascorbic Acid, ASC), cetone (Ketones, KET), nitriți (Nitrite, NIT), proteine (Protein, PRO), bilirubină (Bilirubin, BIL), urobilinogen (Urobilinogen, URO) și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</si>
  <si>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LCD color, navigare prin butoane; porturi USB, RS-232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Stocare internă pentru cel puțin 2000 rezultate testate.</t>
    </r>
  </si>
  <si>
    <t>Analiza generală a urinei în conformitate cu norma metodologică 1535 (echivalent pentru Dirui, H-100,
Urine Analyzer) 11 parametri</t>
  </si>
  <si>
    <r>
      <t xml:space="preserve">Analiza generală a urinei în conformitate cu norma metodologică 1535 pentru analizatorul din dotare Dirui, H-100,
Urine Analyzer, sau cu analizator în comodat. 
</t>
    </r>
    <r>
      <rPr>
        <b/>
        <sz val="10"/>
        <color theme="1"/>
        <rFont val="Times New Roman"/>
        <family val="1"/>
        <charset val="204"/>
      </rPr>
      <t xml:space="preserve">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</si>
  <si>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</si>
  <si>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t>Analiza generală a urinei în conformitate cu norma metodologică 1535 (echivalent pentru Dirui, H-500,
Urine Analyzer)</t>
  </si>
  <si>
    <r>
      <t xml:space="preserve">Analiza generală a urinei în conformitate cu norma metodologică 1535 pentru analizatorul din dotare Dirui, H-500,
Urine Analyzer, sau cu analizator în comodat. 
</t>
    </r>
    <r>
      <rPr>
        <b/>
        <sz val="10"/>
        <color theme="1"/>
        <rFont val="Times New Roman"/>
        <family val="1"/>
        <charset val="204"/>
      </rPr>
      <t>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</si>
  <si>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color LCD; porturi USB, RS-232;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Memorie internă pentru cel puțin 3000 rezultate testate, cu identificare pacient și control calitate</t>
    </r>
  </si>
  <si>
    <t>Analiza generală a urinei în conformitate cu norma metodologică 1535 (echivalent pentru Macherey-Nagel, URYXXON 500,
Urine analyzer)</t>
  </si>
  <si>
    <r>
      <t xml:space="preserve">Analiza generală a urinei în conformitate cu norma metodologică 1535 pentru analizatorul din dotare Macherey-Nagel, URYXXON 500,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</si>
  <si>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tactil color; porturi USB,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sau RS-232, USB
Memorie rezultate 2000–5000 rezultate cu identificare pacient</t>
    </r>
  </si>
  <si>
    <t>Analiza generală a urinei în conformitate cu norma metodologică 1535 (echivalent pentru Macherey-Nagel, URYXXON Relax,
Urine analyzer)</t>
  </si>
  <si>
    <r>
      <t xml:space="preserve">Analiza generală a urinei în conformitate cu norma metodologică 1535 pentru analizatorul din dotare Macherey-Nagel, URYXXON Relax,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</si>
  <si>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color tactil; porturi USB,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 sau USB;
Memorie rezultate 2000–5000 rezultate cu date pacient</t>
    </r>
  </si>
  <si>
    <t>Analiza generală a urinei în conformitate cu norma metodologică 1535 (echivalent pentru Roche, URISYS 1100,
Urine Analyzer )</t>
  </si>
  <si>
    <r>
      <t xml:space="preserve">Analiza generală a urinei în conformitate cu norma metodologică 1535 pentru analizatorul din dotare Roche, URISYS 1100,
Urine Analyzer , sau cu analizator în comodat. 
</t>
    </r>
    <r>
      <rPr>
        <b/>
        <sz val="10"/>
        <color theme="1"/>
        <rFont val="Times New Roman"/>
        <family val="1"/>
        <charset val="204"/>
      </rPr>
      <t>Minim 10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</si>
  <si>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t>
    </r>
    <r>
      <rPr>
        <b/>
        <sz val="10"/>
        <color theme="1"/>
        <rFont val="Times New Roman"/>
        <family val="1"/>
        <charset val="204"/>
      </rPr>
      <t>Display LED sau LCD</t>
    </r>
    <r>
      <rPr>
        <sz val="10"/>
        <color theme="1"/>
        <rFont val="Times New Roman"/>
        <family val="1"/>
        <charset val="204"/>
      </rPr>
      <t xml:space="preserve">;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</si>
  <si>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t>Analiza generală a urinei în conformitate cu norma metodologică 1535 (echivalent pentru Dirui, H-100, Urine Analyzer)</t>
  </si>
  <si>
    <r>
      <t xml:space="preserve">Analiza generală a urinei în conformitate cu norma metodologică 1535 pentru </t>
    </r>
    <r>
      <rPr>
        <b/>
        <sz val="10"/>
        <color theme="1"/>
        <rFont val="Times New Roman"/>
        <family val="1"/>
        <charset val="204"/>
      </rPr>
      <t>analizatorul din dotare Dirui, H-100, Urine Analyzer, achiziționat prin contractului  nr.250990707-0023-0170</t>
    </r>
    <r>
      <rPr>
        <sz val="10"/>
        <color theme="1"/>
        <rFont val="Times New Roman"/>
        <family val="1"/>
        <charset val="204"/>
      </rPr>
      <t xml:space="preserve">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</si>
  <si>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t>Analizator în comodat pentru ofertele alternative</t>
  </si>
  <si>
    <r>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t>
    </r>
    <r>
      <rPr>
        <b/>
        <sz val="10"/>
        <color theme="1"/>
        <rFont val="Times New Roman"/>
        <family val="1"/>
        <charset val="204"/>
      </rPr>
      <t>(Posibilitatea de conectare (integrare) a unui cititor de coduri de bare)</t>
    </r>
    <r>
      <rPr>
        <sz val="10"/>
        <color theme="1"/>
        <rFont val="Times New Roman"/>
        <family val="1"/>
        <charset val="204"/>
      </rPr>
      <t xml:space="preserve">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r>
  </si>
  <si>
    <t>Analiza generală a urinei în conformitate cu norma metodologică 1535 (echivalent pentru Analyticon, Urilyzer 100 Pro,
Urine Analyzer)</t>
  </si>
  <si>
    <r>
      <t xml:space="preserve">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Bilirubină, Urobilinogen, Cetone, Acid ascorbic, Glucoză, Proteine ​​(Albumină), Sânge (Hemoglobină), pH, Nitriți, Leucocite, Greutate specifică</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</si>
  <si>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</si>
  <si>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t>Analiza generală a urinei în conformitate cu norma metodologică 1535 (echivalent pentru 77 Electronika Kft., LabUMAT 2 + UriSed 3 PRO,
Automated Urine Chemistry Analyzer)</t>
  </si>
  <si>
    <r>
      <t xml:space="preserve">Analiza generală a urinei în conformitate cu norma metodologică 1535 pentru analizatorul din dotare 77 Electronika Kft., LabUMAT 2 + UriSed 3 PRO,
Automated Urine Chemistry Analyzer, sau cu analizator în comodat. 
</t>
    </r>
    <r>
      <rPr>
        <b/>
        <sz val="10"/>
        <color theme="1"/>
        <rFont val="Times New Roman"/>
        <family val="1"/>
        <charset val="204"/>
      </rPr>
      <t xml:space="preserve">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</si>
  <si>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</si>
  <si>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t>Analiza generală a sângelui în conformitate cu norma metodologică 1518 (echivalent pentru Abbott, CELL-DYN Emerald 18,
Haematology Analyser)</t>
  </si>
  <si>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</si>
  <si>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Parametri analizați (diferențial 3diff)	WBC, RBC, PLT, HGB, HCT, MCV, MCH, MCHC, RDW, MPV, PCT, PDW, LYM #/%, MID #/%, GRAN #/%;
Stocare date	≥ 1500 rezultate cu histograme
Program integrat de control al calității	Obligatoriu – sistem de QC integrat cu grafice Levey-Jennings și fișiere de control intern.</t>
  </si>
  <si>
    <t>Analiza generală a sângelui în conformitate cu norma metodologică 1518 (echivalent pentru Abbott, CELL-DYN Emerald 22,
Haematology Analyser)</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</si>
  <si>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</si>
  <si>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Parametri analizați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</si>
  <si>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Abbott, CELL-DYN Ruby, Haematology Analyser)</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</si>
  <si>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</si>
  <si>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Parametri analizați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</si>
  <si>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Avantor, BeneSphera H32,
Hematology Analyzer)</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</si>
  <si>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</si>
  <si>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Parametri analizați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</si>
  <si>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H30 Pro,
Hematology Analyzer)</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</si>
  <si>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</si>
  <si>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Parametri analizați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</si>
  <si>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H60,
Hematology Analyzer)</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</si>
  <si>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</si>
  <si>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</si>
  <si>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Erma, PCE-210,
Hemoglobin Meter)</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</si>
  <si>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</si>
  <si>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Parametri analizați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</si>
  <si>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(echivalent pentru Horiba, Pentra XLR,
Hematology Analyzer)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</si>
  <si>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</si>
  <si>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Parametri analizați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</si>
  <si>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(echivalent pentru Mindray, BC-20,
Hematology Analyzer)</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</si>
  <si>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</si>
  <si>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Parametri analizați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</si>
  <si>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(echivalent pentru Mindray, BC-20S,
Hematology Analyzer)</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</si>
  <si>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</si>
  <si>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Parametri analizați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</si>
  <si>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(echivalent pentruMindray, BC-30,
Hematology Analyzer)</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</si>
  <si>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</si>
  <si>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Parametri analizați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</si>
  <si>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(echivalent pentru Mindray, BC-30s,
Hematology Analyzer)</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</si>
  <si>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</si>
  <si>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Parametri analizați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</si>
  <si>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(echivalent pentru Mindray, BC-3600,
Hematology Analyzer)</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</si>
  <si>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</si>
  <si>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Parametri analizați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</si>
  <si>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(echivalent pentru Mindray, BC-5000,
Hematology Analyzer)</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</si>
  <si>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</si>
  <si>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Parametri analizați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</si>
  <si>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(echivalent pentru Mindray, BC-5150,
Hematology Analyzer)</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</si>
  <si>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</si>
  <si>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Parametri analizați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</si>
  <si>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(echivalent pentru Mindray, BC-5300,
Hematology Analyzer)</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</si>
  <si>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</si>
  <si>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Parametri analizați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</si>
  <si>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(echivalent pentru Mindray, BC-760,
Hematology Analyzer)</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</si>
  <si>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</si>
  <si>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Parametri analizați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</si>
  <si>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(echivalent pentru Sysmex, KX-21N,
Hematology Analyzer)</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</si>
  <si>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</si>
  <si>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Parametri analizați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</si>
  <si>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(echivalent pentru Sysmex, XN-1000,
Hematology Analyzer)</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</si>
  <si>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</si>
  <si>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Parametri analizați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</si>
  <si>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(echivalent pentru Sysmex, XN-330,
Hematology Analyzer)</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</si>
  <si>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</si>
  <si>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Parametri analizați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</si>
  <si>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(echivalent pentru Sysmex, XN-550,
Hematology Analyzer)</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</si>
  <si>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</si>
  <si>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Parametri analizați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</si>
  <si>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(echivalent pentru Sysmex, XP-300,
Hematology Analyzer)</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</si>
  <si>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</si>
  <si>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Parametri analizați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</si>
  <si>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(echivalent pentru Horiba, Yumizen H500 OT,
Hematology Analyzer)</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</si>
  <si>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</si>
  <si>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Parametri analizați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</si>
  <si>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(echivalent pentru Sysmex, XN-2000,
Hematology Analyzer)</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</si>
  <si>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</si>
  <si>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Parametri analizați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</si>
  <si>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Nr. Lot</t>
  </si>
  <si>
    <t>ADMINISTRATIA NATIONALA A PENITENCIARELOR (0004)</t>
  </si>
  <si>
    <t>IMSP SPITALUL CLINIC DE BOLI INFECTIOASE T CIORBA (0437)</t>
  </si>
  <si>
    <t>IMSP SR STEFAN VODA</t>
  </si>
  <si>
    <t>IMSP CS Dănuțeni</t>
  </si>
  <si>
    <t>Preț fără TVA</t>
  </si>
  <si>
    <t>Preț cu TVA</t>
  </si>
  <si>
    <t>Suma estimată fără TVA</t>
  </si>
  <si>
    <t>Analiza generală a urinei și Analiza generală a sângelui (hematologică)</t>
  </si>
  <si>
    <t>Nr. Lot din necesar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</si>
</sst>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8"/>
      <name val="Arial"/>
    </font>
    <font>
      <b/>
      <sz val="8"/>
      <name val="Arial Narrow"/>
      <family val="2"/>
      <charset val="204"/>
    </font>
    <font>
      <b/>
      <sz val="8"/>
      <color rgb="FF00005C"/>
      <name val="Arial Narrow"/>
      <family val="2"/>
      <charset val="204"/>
    </font>
    <font>
      <b/>
      <sz val="8"/>
      <color rgb="FF0000FF"/>
      <name val="Arial Narrow"/>
      <family val="2"/>
      <charset val="204"/>
    </font>
    <font>
      <sz val="10"/>
      <color theme="1"/>
      <name val="Times New Roman"/>
      <family val="1"/>
      <charset val="204"/>
    </font>
    <font>
      <b/>
      <sz val="10"/>
      <color theme="1"/>
      <name val="Times New Roman"/>
      <family val="1"/>
      <charset val="204"/>
    </font>
    <font>
      <sz val="10"/>
      <name val="Arial"/>
      <family val="2"/>
    </font>
  </fonts>
  <fills count="5">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theme="9" tint="0.79998168889431442"/>
        <bgColor indexed="64"/>
      </patternFill>
    </fill>
  </fills>
  <borders count="11">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bottom/>
      <diagonal/>
    </border>
    <border>
      <left style="thin">
        <color rgb="FFA0A0A0"/>
      </left>
      <right style="thin">
        <color rgb="FFA0A0A0"/>
      </right>
      <top/>
      <bottom style="thin">
        <color rgb="FFA0A0A0"/>
      </bottom>
      <diagonal/>
    </border>
    <border>
      <left style="thin">
        <color rgb="FFA0A0A0"/>
      </left>
      <right style="thin">
        <color rgb="FFA0A0A0"/>
      </right>
      <top style="thin">
        <color rgb="FFA0A0A0"/>
      </top>
      <bottom/>
      <diagonal/>
    </border>
    <border>
      <left style="thin">
        <color rgb="FFACC8BD"/>
      </left>
      <right style="thin">
        <color rgb="FFACC8BD"/>
      </right>
      <top style="thin">
        <color rgb="FFACC8BD"/>
      </top>
      <bottom style="thin">
        <color rgb="FFACC8BD"/>
      </bottom>
      <diagonal/>
    </border>
    <border>
      <left style="thin">
        <color indexed="64"/>
      </left>
      <right style="thin">
        <color indexed="64"/>
      </right>
      <top style="thin">
        <color indexed="64"/>
      </top>
      <bottom style="thin">
        <color indexed="64"/>
      </bottom>
      <diagonal/>
    </border>
    <border>
      <left style="thin">
        <color rgb="FFACC8BD"/>
      </left>
      <right/>
      <top style="thin">
        <color rgb="FFACC8BD"/>
      </top>
      <bottom style="thin">
        <color rgb="FFACC8BD"/>
      </bottom>
      <diagonal/>
    </border>
    <border>
      <left style="thin">
        <color rgb="FFA0A0A0"/>
      </left>
      <right/>
      <top style="thin">
        <color rgb="FFA0A0A0"/>
      </top>
      <bottom style="thin">
        <color rgb="FFA0A0A0"/>
      </bottom>
      <diagonal/>
    </border>
    <border>
      <left style="thin">
        <color indexed="64"/>
      </left>
      <right style="thin">
        <color indexed="64"/>
      </right>
      <top/>
      <bottom style="thin">
        <color indexed="64"/>
      </bottom>
      <diagonal/>
    </border>
    <border>
      <left/>
      <right style="thin">
        <color rgb="FFA0A0A0"/>
      </right>
      <top style="thin">
        <color rgb="FFA0A0A0"/>
      </top>
      <bottom style="thin">
        <color rgb="FFA0A0A0"/>
      </bottom>
      <diagonal/>
    </border>
  </borders>
  <cellStyleXfs count="2">
    <xf numFmtId="0" fontId="0" fillId="0" borderId="0"/>
    <xf numFmtId="0" fontId="6" fillId="0" borderId="0"/>
  </cellStyleXfs>
  <cellXfs count="28">
    <xf numFmtId="0" fontId="0" fillId="0" borderId="0" xfId="0"/>
    <xf numFmtId="0" fontId="0" fillId="0" borderId="0" xfId="0" applyAlignment="1">
      <alignment horizontal="left"/>
    </xf>
    <xf numFmtId="0" fontId="2" fillId="2" borderId="1" xfId="0" applyFont="1" applyFill="1" applyBorder="1" applyAlignment="1">
      <alignment horizontal="center" vertical="center" wrapText="1"/>
    </xf>
    <xf numFmtId="0" fontId="1" fillId="0" borderId="5" xfId="0" applyFont="1" applyBorder="1" applyAlignment="1">
      <alignment horizontal="left" vertical="top" wrapText="1"/>
    </xf>
    <xf numFmtId="4" fontId="3" fillId="0" borderId="5" xfId="0" applyNumberFormat="1" applyFont="1" applyBorder="1" applyAlignment="1">
      <alignment horizontal="right" vertical="center" indent="1"/>
    </xf>
    <xf numFmtId="2" fontId="3" fillId="0" borderId="5" xfId="0" applyNumberFormat="1" applyFont="1" applyBorder="1" applyAlignment="1">
      <alignment horizontal="right" vertical="center" indent="1"/>
    </xf>
    <xf numFmtId="4" fontId="1" fillId="0" borderId="5" xfId="0" applyNumberFormat="1" applyFont="1" applyBorder="1" applyAlignment="1">
      <alignment horizontal="right" vertical="center" indent="1"/>
    </xf>
    <xf numFmtId="0" fontId="2" fillId="2" borderId="1" xfId="0" applyFont="1" applyFill="1" applyBorder="1" applyAlignment="1">
      <alignment horizontal="left" vertical="top"/>
    </xf>
    <xf numFmtId="4" fontId="3" fillId="2" borderId="1" xfId="0" applyNumberFormat="1" applyFont="1" applyFill="1" applyBorder="1" applyAlignment="1">
      <alignment horizontal="right" vertical="center" indent="1"/>
    </xf>
    <xf numFmtId="4" fontId="2" fillId="2" borderId="1" xfId="0" applyNumberFormat="1" applyFont="1" applyFill="1" applyBorder="1" applyAlignment="1">
      <alignment horizontal="right" vertical="center" indent="1"/>
    </xf>
    <xf numFmtId="4" fontId="3" fillId="3" borderId="5" xfId="0" applyNumberFormat="1" applyFont="1" applyFill="1" applyBorder="1" applyAlignment="1">
      <alignment horizontal="right" vertical="center" indent="1"/>
    </xf>
    <xf numFmtId="4" fontId="2" fillId="3" borderId="7" xfId="0" applyNumberFormat="1" applyFont="1" applyFill="1" applyBorder="1" applyAlignment="1">
      <alignment horizontal="right" vertical="center" indent="1"/>
    </xf>
    <xf numFmtId="2" fontId="2" fillId="3" borderId="7" xfId="0" applyNumberFormat="1" applyFont="1" applyFill="1" applyBorder="1" applyAlignment="1">
      <alignment horizontal="right" vertical="center" indent="1"/>
    </xf>
    <xf numFmtId="4" fontId="2" fillId="2" borderId="8" xfId="0" applyNumberFormat="1" applyFont="1" applyFill="1" applyBorder="1" applyAlignment="1">
      <alignment horizontal="right" vertical="center" indent="1"/>
    </xf>
    <xf numFmtId="0" fontId="4" fillId="0" borderId="9" xfId="0" applyFont="1" applyBorder="1" applyAlignment="1">
      <alignment wrapText="1"/>
    </xf>
    <xf numFmtId="0" fontId="4" fillId="0" borderId="9" xfId="0" applyFont="1" applyFill="1" applyBorder="1" applyAlignment="1">
      <alignment wrapText="1"/>
    </xf>
    <xf numFmtId="0" fontId="4" fillId="0" borderId="9" xfId="0" applyFont="1" applyBorder="1" applyAlignment="1">
      <alignment horizontal="center" vertical="center" wrapText="1"/>
    </xf>
    <xf numFmtId="0" fontId="4" fillId="0" borderId="6" xfId="0" applyFont="1" applyBorder="1" applyAlignment="1">
      <alignment wrapText="1"/>
    </xf>
    <xf numFmtId="0" fontId="4" fillId="0" borderId="6" xfId="0" applyFont="1" applyFill="1" applyBorder="1" applyAlignment="1">
      <alignment wrapText="1"/>
    </xf>
    <xf numFmtId="0" fontId="4" fillId="0" borderId="6" xfId="0" applyFont="1" applyBorder="1" applyAlignment="1">
      <alignment horizontal="center" vertical="center" wrapText="1"/>
    </xf>
    <xf numFmtId="0" fontId="5" fillId="0" borderId="6" xfId="0" applyFont="1" applyBorder="1" applyAlignment="1">
      <alignment wrapText="1"/>
    </xf>
    <xf numFmtId="0" fontId="2" fillId="2" borderId="8" xfId="0" applyFont="1" applyFill="1" applyBorder="1" applyAlignment="1">
      <alignment horizontal="center" vertical="center" wrapText="1"/>
    </xf>
    <xf numFmtId="2" fontId="5" fillId="4" borderId="6"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indent="1"/>
    </xf>
    <xf numFmtId="0" fontId="2" fillId="2" borderId="2" xfId="0" applyFont="1" applyFill="1" applyBorder="1" applyAlignment="1">
      <alignment horizontal="center" vertical="center" wrapText="1" indent="1"/>
    </xf>
    <xf numFmtId="0" fontId="2" fillId="2" borderId="3" xfId="0" applyFont="1" applyFill="1" applyBorder="1" applyAlignment="1">
      <alignment horizontal="center" vertical="center" wrapText="1" indent="1"/>
    </xf>
    <xf numFmtId="0" fontId="2" fillId="2" borderId="8" xfId="0" applyFont="1" applyFill="1" applyBorder="1" applyAlignment="1">
      <alignment horizontal="center" vertical="center"/>
    </xf>
    <xf numFmtId="0" fontId="2" fillId="2" borderId="10" xfId="0" applyFont="1" applyFill="1" applyBorder="1" applyAlignment="1">
      <alignment horizontal="center" vertical="center"/>
    </xf>
  </cellXfs>
  <cellStyles count="2">
    <cellStyle name="Normal" xfId="0" builtinId="0"/>
    <cellStyle name="Normal 2" xfId="1" xr:uid="{00000000-0005-0000-0000-00000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BB79"/>
  <sheetViews>
    <sheetView tabSelected="1" topLeftCell="AE24" zoomScaleNormal="100" workbookViewId="0">
      <selection activeCell="AZ8" sqref="AZ8:AZ77"/>
    </sheetView>
  </sheetViews>
  <sheetFormatPr defaultColWidth="10.5" defaultRowHeight="9.9499999999999993" customHeight="1" x14ac:dyDescent="0.2"/>
  <cols>
    <col min="1" max="1" width="5.1640625" hidden="1" customWidth="1"/>
    <col min="2" max="2" width="5.1640625" customWidth="1"/>
    <col min="3" max="3" width="40" style="1" customWidth="1"/>
    <col min="4" max="4" width="24" style="1" customWidth="1"/>
    <col min="5" max="5" width="17.1640625" style="1" customWidth="1"/>
    <col min="6" max="50" width="12.1640625" style="1" customWidth="1"/>
    <col min="51" max="51" width="14.6640625" style="1" customWidth="1"/>
    <col min="52" max="52" width="18.1640625" style="1" customWidth="1"/>
    <col min="53" max="53" width="15.83203125" customWidth="1"/>
    <col min="54" max="54" width="16.33203125" customWidth="1"/>
  </cols>
  <sheetData>
    <row r="1" spans="1:54" s="1" customFormat="1" ht="9.9499999999999993" customHeight="1" x14ac:dyDescent="0.2"/>
    <row r="2" spans="1:54" ht="57.75" customHeight="1" x14ac:dyDescent="0.2">
      <c r="C2" s="2" t="s">
        <v>0</v>
      </c>
      <c r="D2" s="2" t="s">
        <v>0</v>
      </c>
      <c r="E2" s="2" t="s">
        <v>0</v>
      </c>
      <c r="F2" s="21" t="s">
        <v>157</v>
      </c>
      <c r="G2" s="21" t="s">
        <v>17</v>
      </c>
      <c r="H2" s="21" t="s">
        <v>158</v>
      </c>
      <c r="I2" s="21" t="s">
        <v>25</v>
      </c>
      <c r="J2" s="21" t="s">
        <v>26</v>
      </c>
      <c r="K2" s="21" t="s">
        <v>29</v>
      </c>
      <c r="L2" s="21" t="s">
        <v>39</v>
      </c>
      <c r="M2" s="21" t="s">
        <v>37</v>
      </c>
      <c r="N2" s="21" t="s">
        <v>159</v>
      </c>
      <c r="O2" s="21" t="s">
        <v>160</v>
      </c>
      <c r="P2" s="21" t="s">
        <v>1</v>
      </c>
      <c r="Q2" s="21" t="s">
        <v>2</v>
      </c>
      <c r="R2" s="21" t="s">
        <v>3</v>
      </c>
      <c r="S2" s="21" t="s">
        <v>4</v>
      </c>
      <c r="T2" s="21" t="s">
        <v>5</v>
      </c>
      <c r="U2" s="21" t="s">
        <v>6</v>
      </c>
      <c r="V2" s="21" t="s">
        <v>7</v>
      </c>
      <c r="W2" s="21" t="s">
        <v>8</v>
      </c>
      <c r="X2" s="21" t="s">
        <v>9</v>
      </c>
      <c r="Y2" s="21" t="s">
        <v>10</v>
      </c>
      <c r="Z2" s="21" t="s">
        <v>11</v>
      </c>
      <c r="AA2" s="21" t="s">
        <v>12</v>
      </c>
      <c r="AB2" s="21" t="s">
        <v>13</v>
      </c>
      <c r="AC2" s="21" t="s">
        <v>14</v>
      </c>
      <c r="AD2" s="21" t="s">
        <v>15</v>
      </c>
      <c r="AE2" s="21" t="s">
        <v>16</v>
      </c>
      <c r="AF2" s="21" t="s">
        <v>18</v>
      </c>
      <c r="AG2" s="21" t="s">
        <v>19</v>
      </c>
      <c r="AH2" s="21" t="s">
        <v>20</v>
      </c>
      <c r="AI2" s="21" t="s">
        <v>21</v>
      </c>
      <c r="AJ2" s="21" t="s">
        <v>22</v>
      </c>
      <c r="AK2" s="21" t="s">
        <v>23</v>
      </c>
      <c r="AL2" s="21" t="s">
        <v>24</v>
      </c>
      <c r="AM2" s="21" t="s">
        <v>27</v>
      </c>
      <c r="AN2" s="21" t="s">
        <v>28</v>
      </c>
      <c r="AO2" s="21" t="s">
        <v>30</v>
      </c>
      <c r="AP2" s="21" t="s">
        <v>31</v>
      </c>
      <c r="AQ2" s="21" t="s">
        <v>32</v>
      </c>
      <c r="AR2" s="21" t="s">
        <v>33</v>
      </c>
      <c r="AS2" s="21" t="s">
        <v>34</v>
      </c>
      <c r="AT2" s="21" t="s">
        <v>35</v>
      </c>
      <c r="AU2" s="21" t="s">
        <v>36</v>
      </c>
      <c r="AV2" s="21" t="s">
        <v>38</v>
      </c>
      <c r="AW2" s="21" t="s">
        <v>40</v>
      </c>
      <c r="AX2" s="21" t="s">
        <v>41</v>
      </c>
      <c r="AY2" s="26" t="s">
        <v>42</v>
      </c>
      <c r="AZ2" s="27"/>
    </row>
    <row r="3" spans="1:54" ht="9.9499999999999993" customHeight="1" x14ac:dyDescent="0.2">
      <c r="C3" s="2" t="s">
        <v>43</v>
      </c>
      <c r="D3" s="2" t="s">
        <v>43</v>
      </c>
      <c r="E3" s="2" t="s">
        <v>43</v>
      </c>
      <c r="F3" s="23" t="s">
        <v>44</v>
      </c>
      <c r="G3" s="23" t="s">
        <v>44</v>
      </c>
      <c r="H3" s="23" t="s">
        <v>44</v>
      </c>
      <c r="I3" s="23" t="s">
        <v>44</v>
      </c>
      <c r="J3" s="23" t="s">
        <v>44</v>
      </c>
      <c r="K3" s="23" t="s">
        <v>44</v>
      </c>
      <c r="L3" s="23" t="s">
        <v>44</v>
      </c>
      <c r="M3" s="23" t="s">
        <v>44</v>
      </c>
      <c r="N3" s="23" t="s">
        <v>44</v>
      </c>
      <c r="O3" s="23" t="s">
        <v>44</v>
      </c>
      <c r="P3" s="23" t="s">
        <v>44</v>
      </c>
      <c r="Q3" s="23" t="s">
        <v>44</v>
      </c>
      <c r="R3" s="23" t="s">
        <v>44</v>
      </c>
      <c r="S3" s="23" t="s">
        <v>44</v>
      </c>
      <c r="T3" s="23" t="s">
        <v>44</v>
      </c>
      <c r="U3" s="23" t="s">
        <v>44</v>
      </c>
      <c r="V3" s="23" t="s">
        <v>44</v>
      </c>
      <c r="W3" s="23" t="s">
        <v>44</v>
      </c>
      <c r="X3" s="23" t="s">
        <v>44</v>
      </c>
      <c r="Y3" s="23" t="s">
        <v>44</v>
      </c>
      <c r="Z3" s="23" t="s">
        <v>44</v>
      </c>
      <c r="AA3" s="23" t="s">
        <v>44</v>
      </c>
      <c r="AB3" s="23" t="s">
        <v>44</v>
      </c>
      <c r="AC3" s="23" t="s">
        <v>44</v>
      </c>
      <c r="AD3" s="23" t="s">
        <v>44</v>
      </c>
      <c r="AE3" s="23" t="s">
        <v>44</v>
      </c>
      <c r="AF3" s="23" t="s">
        <v>44</v>
      </c>
      <c r="AG3" s="23" t="s">
        <v>44</v>
      </c>
      <c r="AH3" s="23" t="s">
        <v>44</v>
      </c>
      <c r="AI3" s="23" t="s">
        <v>44</v>
      </c>
      <c r="AJ3" s="23" t="s">
        <v>44</v>
      </c>
      <c r="AK3" s="23" t="s">
        <v>44</v>
      </c>
      <c r="AL3" s="23" t="s">
        <v>44</v>
      </c>
      <c r="AM3" s="23" t="s">
        <v>44</v>
      </c>
      <c r="AN3" s="23" t="s">
        <v>44</v>
      </c>
      <c r="AO3" s="23" t="s">
        <v>44</v>
      </c>
      <c r="AP3" s="23" t="s">
        <v>44</v>
      </c>
      <c r="AQ3" s="23" t="s">
        <v>44</v>
      </c>
      <c r="AR3" s="23" t="s">
        <v>44</v>
      </c>
      <c r="AS3" s="23" t="s">
        <v>44</v>
      </c>
      <c r="AT3" s="23" t="s">
        <v>44</v>
      </c>
      <c r="AU3" s="23" t="s">
        <v>44</v>
      </c>
      <c r="AV3" s="23" t="s">
        <v>44</v>
      </c>
      <c r="AW3" s="23" t="s">
        <v>44</v>
      </c>
      <c r="AX3" s="23" t="s">
        <v>44</v>
      </c>
      <c r="AY3" s="23" t="s">
        <v>44</v>
      </c>
      <c r="AZ3" s="23" t="s">
        <v>163</v>
      </c>
    </row>
    <row r="4" spans="1:54" ht="9.9499999999999993" customHeight="1" x14ac:dyDescent="0.2">
      <c r="C4" s="2" t="s">
        <v>45</v>
      </c>
      <c r="D4" s="2" t="s">
        <v>45</v>
      </c>
      <c r="E4" s="2" t="s">
        <v>45</v>
      </c>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row>
    <row r="5" spans="1:54" ht="9.9499999999999993" customHeight="1" x14ac:dyDescent="0.2">
      <c r="C5" s="2" t="s">
        <v>46</v>
      </c>
      <c r="D5" s="2" t="s">
        <v>46</v>
      </c>
      <c r="E5" s="2" t="s">
        <v>46</v>
      </c>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row>
    <row r="6" spans="1:54" ht="9.9499999999999993" customHeight="1" x14ac:dyDescent="0.2">
      <c r="C6" s="3" t="s">
        <v>164</v>
      </c>
      <c r="D6" s="3"/>
      <c r="E6" s="3"/>
      <c r="F6" s="4"/>
      <c r="G6" s="5"/>
      <c r="H6" s="4"/>
      <c r="I6" s="5"/>
      <c r="J6" s="4"/>
      <c r="K6" s="4"/>
      <c r="L6" s="5"/>
      <c r="M6" s="4"/>
      <c r="N6" s="5"/>
      <c r="O6" s="4"/>
      <c r="P6" s="4"/>
      <c r="Q6" s="4"/>
      <c r="R6" s="4"/>
      <c r="S6" s="4"/>
      <c r="T6" s="4"/>
      <c r="U6" s="5"/>
      <c r="V6" s="5"/>
      <c r="W6" s="5"/>
      <c r="X6" s="5"/>
      <c r="Y6" s="5"/>
      <c r="Z6" s="5"/>
      <c r="AA6" s="4"/>
      <c r="AB6" s="4"/>
      <c r="AC6" s="4"/>
      <c r="AD6" s="4"/>
      <c r="AE6" s="5"/>
      <c r="AF6" s="5"/>
      <c r="AG6" s="4"/>
      <c r="AH6" s="4"/>
      <c r="AI6" s="4"/>
      <c r="AJ6" s="4"/>
      <c r="AK6" s="4"/>
      <c r="AL6" s="4"/>
      <c r="AM6" s="4"/>
      <c r="AN6" s="4"/>
      <c r="AO6" s="4"/>
      <c r="AP6" s="4"/>
      <c r="AQ6" s="4"/>
      <c r="AR6" s="5"/>
      <c r="AS6" s="4"/>
      <c r="AT6" s="4"/>
      <c r="AU6" s="4"/>
      <c r="AV6" s="4"/>
      <c r="AW6" s="4"/>
      <c r="AX6" s="4"/>
      <c r="AY6" s="4"/>
      <c r="AZ6" s="6"/>
    </row>
    <row r="7" spans="1:54" ht="27" customHeight="1" x14ac:dyDescent="0.2">
      <c r="A7" s="20" t="s">
        <v>165</v>
      </c>
      <c r="B7" s="20" t="s">
        <v>156</v>
      </c>
      <c r="C7" s="7" t="s">
        <v>42</v>
      </c>
      <c r="D7" s="7" t="s">
        <v>42</v>
      </c>
      <c r="E7" s="7" t="s">
        <v>42</v>
      </c>
      <c r="F7" s="8">
        <f>SUM(F8:F77)</f>
        <v>10002</v>
      </c>
      <c r="G7" s="8">
        <f>SUM(G8:G77)</f>
        <v>18002</v>
      </c>
      <c r="H7" s="8">
        <f>SUM(H8:H77)</f>
        <v>5001</v>
      </c>
      <c r="I7" s="8">
        <f>SUM(I8:I77)</f>
        <v>54003</v>
      </c>
      <c r="J7" s="8">
        <f>SUM(J8:J77)</f>
        <v>3001</v>
      </c>
      <c r="K7" s="8">
        <f>SUM(K8:K77)</f>
        <v>42003</v>
      </c>
      <c r="L7" s="8">
        <f>SUM(L8:L77)</f>
        <v>9002</v>
      </c>
      <c r="M7" s="8">
        <f>SUM(M8:M77)</f>
        <v>11001</v>
      </c>
      <c r="N7" s="8">
        <f>SUM(N8:N77)</f>
        <v>34003</v>
      </c>
      <c r="O7" s="8">
        <f>SUM(O8:O77)</f>
        <v>5001</v>
      </c>
      <c r="P7" s="8">
        <f>SUM(P8:P77)</f>
        <v>215007</v>
      </c>
      <c r="Q7" s="8">
        <f>SUM(Q8:Q77)</f>
        <v>125009</v>
      </c>
      <c r="R7" s="8">
        <f>SUM(R8:R77)</f>
        <v>30001</v>
      </c>
      <c r="S7" s="8">
        <f>SUM(S8:S77)</f>
        <v>137009</v>
      </c>
      <c r="T7" s="8">
        <f>SUM(T8:T77)</f>
        <v>27002</v>
      </c>
      <c r="U7" s="8">
        <f>SUM(U8:U77)</f>
        <v>75001</v>
      </c>
      <c r="V7" s="8">
        <f>SUM(V8:V77)</f>
        <v>14001</v>
      </c>
      <c r="W7" s="8">
        <f>SUM(W8:W77)</f>
        <v>39005</v>
      </c>
      <c r="X7" s="8">
        <f>SUM(X8:X77)</f>
        <v>123003</v>
      </c>
      <c r="Y7" s="8">
        <f>SUM(Y8:Y77)</f>
        <v>25002</v>
      </c>
      <c r="Z7" s="8">
        <f>SUM(Z8:Z77)</f>
        <v>0</v>
      </c>
      <c r="AA7" s="8">
        <f>SUM(AA8:AA77)</f>
        <v>12001</v>
      </c>
      <c r="AB7" s="8">
        <f>SUM(AB8:AB77)</f>
        <v>0</v>
      </c>
      <c r="AC7" s="8">
        <f>SUM(AC8:AC77)</f>
        <v>10001</v>
      </c>
      <c r="AD7" s="8">
        <f>SUM(AD8:AD77)</f>
        <v>6001</v>
      </c>
      <c r="AE7" s="8">
        <f>SUM(AE8:AE77)</f>
        <v>50002</v>
      </c>
      <c r="AF7" s="8">
        <f>SUM(AF8:AF77)</f>
        <v>10002</v>
      </c>
      <c r="AG7" s="8">
        <f>SUM(AG8:AG77)</f>
        <v>120014</v>
      </c>
      <c r="AH7" s="8">
        <f>SUM(AH8:AH77)</f>
        <v>8001</v>
      </c>
      <c r="AI7" s="8">
        <f>SUM(AI8:AI77)</f>
        <v>102004</v>
      </c>
      <c r="AJ7" s="8">
        <f>SUM(AJ8:AJ77)</f>
        <v>61003</v>
      </c>
      <c r="AK7" s="8">
        <f>SUM(AK8:AK77)</f>
        <v>16002</v>
      </c>
      <c r="AL7" s="8">
        <f>SUM(AL8:AL77)</f>
        <v>53003</v>
      </c>
      <c r="AM7" s="8">
        <f>SUM(AM8:AM77)</f>
        <v>15001</v>
      </c>
      <c r="AN7" s="8">
        <f>SUM(AN8:AN77)</f>
        <v>16001</v>
      </c>
      <c r="AO7" s="8">
        <f>SUM(AO8:AO77)</f>
        <v>58006</v>
      </c>
      <c r="AP7" s="8">
        <f>SUM(AP8:AP77)</f>
        <v>29002</v>
      </c>
      <c r="AQ7" s="8">
        <f>SUM(AQ8:AQ77)</f>
        <v>113003</v>
      </c>
      <c r="AR7" s="8">
        <f>SUM(AR8:AR77)</f>
        <v>27003</v>
      </c>
      <c r="AS7" s="8">
        <f>SUM(AS8:AS77)</f>
        <v>46003</v>
      </c>
      <c r="AT7" s="8">
        <f>SUM(AT8:AT77)</f>
        <v>35002</v>
      </c>
      <c r="AU7" s="8">
        <f>SUM(AU8:AU77)</f>
        <v>53003</v>
      </c>
      <c r="AV7" s="8">
        <f>SUM(AV8:AV77)</f>
        <v>11001</v>
      </c>
      <c r="AW7" s="8">
        <f>SUM(AW8:AW77)</f>
        <v>35005</v>
      </c>
      <c r="AX7" s="8">
        <f>SUM(AX8:AX77)</f>
        <v>5001</v>
      </c>
      <c r="AY7" s="8">
        <f>SUM(AY8:AY77)</f>
        <v>1892124</v>
      </c>
      <c r="AZ7" s="9">
        <f>SUM(AZ8:AZ77)</f>
        <v>12311505.372963458</v>
      </c>
      <c r="BA7" s="22" t="s">
        <v>161</v>
      </c>
      <c r="BB7" s="22" t="s">
        <v>162</v>
      </c>
    </row>
    <row r="8" spans="1:54" ht="9.9499999999999993" customHeight="1" x14ac:dyDescent="0.2">
      <c r="A8" s="14">
        <v>1</v>
      </c>
      <c r="B8" s="14">
        <v>1</v>
      </c>
      <c r="C8" s="14" t="s">
        <v>48</v>
      </c>
      <c r="D8" s="15" t="s">
        <v>49</v>
      </c>
      <c r="E8" s="16" t="s">
        <v>50</v>
      </c>
      <c r="F8" s="10"/>
      <c r="G8" s="10">
        <v>9000</v>
      </c>
      <c r="H8" s="10"/>
      <c r="I8" s="10">
        <v>14000</v>
      </c>
      <c r="J8" s="10">
        <v>3000</v>
      </c>
      <c r="K8" s="10">
        <v>15000</v>
      </c>
      <c r="L8" s="10"/>
      <c r="M8" s="10">
        <v>11000</v>
      </c>
      <c r="N8" s="10">
        <v>14000</v>
      </c>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v>12000</v>
      </c>
      <c r="AQ8" s="10"/>
      <c r="AR8" s="10"/>
      <c r="AS8" s="10"/>
      <c r="AT8" s="10"/>
      <c r="AU8" s="10"/>
      <c r="AV8" s="10"/>
      <c r="AW8" s="10"/>
      <c r="AX8" s="10"/>
      <c r="AY8" s="10">
        <f>SUM(F8:AX8)</f>
        <v>78000</v>
      </c>
      <c r="AZ8" s="11">
        <f>AY8*BA8</f>
        <v>63959.999999999993</v>
      </c>
      <c r="BA8" s="10">
        <v>0.82</v>
      </c>
      <c r="BB8" s="10">
        <v>0.88560000000000005</v>
      </c>
    </row>
    <row r="9" spans="1:54" ht="9.9499999999999993" customHeight="1" x14ac:dyDescent="0.2">
      <c r="A9" s="17">
        <v>1</v>
      </c>
      <c r="B9" s="17">
        <v>1</v>
      </c>
      <c r="C9" s="17" t="s">
        <v>51</v>
      </c>
      <c r="D9" s="18" t="s">
        <v>52</v>
      </c>
      <c r="E9" s="19" t="s">
        <v>47</v>
      </c>
      <c r="F9" s="10"/>
      <c r="G9" s="10">
        <v>1</v>
      </c>
      <c r="H9" s="10"/>
      <c r="I9" s="10">
        <v>1</v>
      </c>
      <c r="J9" s="10">
        <v>1</v>
      </c>
      <c r="K9" s="10">
        <v>1</v>
      </c>
      <c r="L9" s="10"/>
      <c r="M9" s="10">
        <v>1</v>
      </c>
      <c r="N9" s="10">
        <v>1</v>
      </c>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v>1</v>
      </c>
      <c r="AQ9" s="10"/>
      <c r="AR9" s="10"/>
      <c r="AS9" s="10"/>
      <c r="AT9" s="10"/>
      <c r="AU9" s="10"/>
      <c r="AV9" s="10"/>
      <c r="AW9" s="10"/>
      <c r="AX9" s="10"/>
      <c r="AY9" s="10">
        <f t="shared" ref="AY9:AY54" si="0">SUM(F9:AX9)</f>
        <v>7</v>
      </c>
      <c r="AZ9" s="11"/>
      <c r="BA9" s="10"/>
      <c r="BB9" s="10"/>
    </row>
    <row r="10" spans="1:54" ht="9.9499999999999993" customHeight="1" x14ac:dyDescent="0.2">
      <c r="A10" s="17">
        <v>2</v>
      </c>
      <c r="B10" s="17">
        <v>2</v>
      </c>
      <c r="C10" s="17" t="s">
        <v>53</v>
      </c>
      <c r="D10" s="18" t="s">
        <v>54</v>
      </c>
      <c r="E10" s="19" t="s">
        <v>50</v>
      </c>
      <c r="F10" s="10"/>
      <c r="G10" s="10"/>
      <c r="H10" s="10"/>
      <c r="I10" s="10"/>
      <c r="J10" s="10"/>
      <c r="K10" s="10"/>
      <c r="L10" s="10">
        <v>7000</v>
      </c>
      <c r="M10" s="10"/>
      <c r="N10" s="10"/>
      <c r="O10" s="10"/>
      <c r="P10" s="10">
        <v>100000</v>
      </c>
      <c r="Q10" s="10">
        <v>50000</v>
      </c>
      <c r="R10" s="10"/>
      <c r="S10" s="10"/>
      <c r="T10" s="10"/>
      <c r="U10" s="10"/>
      <c r="V10" s="10"/>
      <c r="W10" s="10"/>
      <c r="X10" s="10"/>
      <c r="Y10" s="10"/>
      <c r="Z10" s="10"/>
      <c r="AA10" s="10"/>
      <c r="AB10" s="10"/>
      <c r="AC10" s="10"/>
      <c r="AD10" s="10"/>
      <c r="AE10" s="10"/>
      <c r="AF10" s="10"/>
      <c r="AG10" s="10">
        <v>60000</v>
      </c>
      <c r="AH10" s="10"/>
      <c r="AI10" s="10">
        <v>15000</v>
      </c>
      <c r="AJ10" s="10"/>
      <c r="AK10" s="10"/>
      <c r="AL10" s="10"/>
      <c r="AM10" s="10">
        <v>15000</v>
      </c>
      <c r="AN10" s="10"/>
      <c r="AO10" s="10"/>
      <c r="AP10" s="10"/>
      <c r="AQ10" s="10"/>
      <c r="AR10" s="10"/>
      <c r="AS10" s="10"/>
      <c r="AT10" s="10"/>
      <c r="AU10" s="10"/>
      <c r="AV10" s="10"/>
      <c r="AW10" s="10"/>
      <c r="AX10" s="10"/>
      <c r="AY10" s="10">
        <f t="shared" si="0"/>
        <v>247000</v>
      </c>
      <c r="AZ10" s="11">
        <f>AY10*BA10</f>
        <v>197847</v>
      </c>
      <c r="BA10" s="10">
        <v>0.80100000000000005</v>
      </c>
      <c r="BB10" s="10">
        <v>0.86508000000000007</v>
      </c>
    </row>
    <row r="11" spans="1:54" ht="9.9499999999999993" customHeight="1" x14ac:dyDescent="0.2">
      <c r="A11" s="17">
        <v>2</v>
      </c>
      <c r="B11" s="17">
        <v>2</v>
      </c>
      <c r="C11" s="17" t="s">
        <v>51</v>
      </c>
      <c r="D11" s="18" t="s">
        <v>55</v>
      </c>
      <c r="E11" s="19" t="s">
        <v>47</v>
      </c>
      <c r="F11" s="10"/>
      <c r="G11" s="10"/>
      <c r="H11" s="10"/>
      <c r="I11" s="10"/>
      <c r="J11" s="10"/>
      <c r="K11" s="10"/>
      <c r="L11" s="10">
        <v>1</v>
      </c>
      <c r="M11" s="10"/>
      <c r="N11" s="10"/>
      <c r="O11" s="10"/>
      <c r="P11" s="10">
        <v>3</v>
      </c>
      <c r="Q11" s="10">
        <v>2</v>
      </c>
      <c r="R11" s="10"/>
      <c r="S11" s="10"/>
      <c r="T11" s="10"/>
      <c r="U11" s="10"/>
      <c r="V11" s="10"/>
      <c r="W11" s="10"/>
      <c r="X11" s="10"/>
      <c r="Y11" s="10"/>
      <c r="Z11" s="10"/>
      <c r="AA11" s="10"/>
      <c r="AB11" s="10"/>
      <c r="AC11" s="10"/>
      <c r="AD11" s="10"/>
      <c r="AE11" s="10"/>
      <c r="AF11" s="10"/>
      <c r="AG11" s="10">
        <v>7</v>
      </c>
      <c r="AH11" s="10"/>
      <c r="AI11" s="10">
        <v>1</v>
      </c>
      <c r="AJ11" s="10"/>
      <c r="AK11" s="10"/>
      <c r="AL11" s="10"/>
      <c r="AM11" s="10">
        <v>1</v>
      </c>
      <c r="AN11" s="10"/>
      <c r="AO11" s="10"/>
      <c r="AP11" s="10"/>
      <c r="AQ11" s="10"/>
      <c r="AR11" s="10"/>
      <c r="AS11" s="10"/>
      <c r="AT11" s="10"/>
      <c r="AU11" s="10"/>
      <c r="AV11" s="10"/>
      <c r="AW11" s="10"/>
      <c r="AX11" s="10"/>
      <c r="AY11" s="10">
        <f t="shared" si="0"/>
        <v>15</v>
      </c>
      <c r="AZ11" s="11"/>
      <c r="BA11" s="10"/>
      <c r="BB11" s="10"/>
    </row>
    <row r="12" spans="1:54" ht="9.9499999999999993" customHeight="1" x14ac:dyDescent="0.2">
      <c r="A12" s="17">
        <v>4</v>
      </c>
      <c r="B12" s="17">
        <v>3</v>
      </c>
      <c r="C12" s="17" t="s">
        <v>56</v>
      </c>
      <c r="D12" s="18" t="s">
        <v>57</v>
      </c>
      <c r="E12" s="19" t="s">
        <v>50</v>
      </c>
      <c r="F12" s="10"/>
      <c r="G12" s="10"/>
      <c r="H12" s="10"/>
      <c r="I12" s="10"/>
      <c r="J12" s="10"/>
      <c r="K12" s="10"/>
      <c r="L12" s="10"/>
      <c r="M12" s="10"/>
      <c r="N12" s="10"/>
      <c r="O12" s="10"/>
      <c r="P12" s="10"/>
      <c r="Q12" s="10"/>
      <c r="R12" s="10"/>
      <c r="S12" s="10">
        <v>13000</v>
      </c>
      <c r="T12" s="10"/>
      <c r="U12" s="10"/>
      <c r="V12" s="10"/>
      <c r="W12" s="10"/>
      <c r="X12" s="10"/>
      <c r="Y12" s="10">
        <v>10000</v>
      </c>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f t="shared" si="0"/>
        <v>23000</v>
      </c>
      <c r="AZ12" s="11">
        <f>AY12*BA12</f>
        <v>49450</v>
      </c>
      <c r="BA12" s="10">
        <v>2.15</v>
      </c>
      <c r="BB12" s="10">
        <v>2.3220000000000001</v>
      </c>
    </row>
    <row r="13" spans="1:54" ht="9.9499999999999993" customHeight="1" x14ac:dyDescent="0.2">
      <c r="A13" s="17">
        <v>4</v>
      </c>
      <c r="B13" s="17">
        <v>3</v>
      </c>
      <c r="C13" s="17" t="s">
        <v>51</v>
      </c>
      <c r="D13" s="18" t="s">
        <v>58</v>
      </c>
      <c r="E13" s="19" t="s">
        <v>47</v>
      </c>
      <c r="F13" s="10"/>
      <c r="G13" s="10"/>
      <c r="H13" s="10"/>
      <c r="I13" s="10"/>
      <c r="J13" s="10"/>
      <c r="K13" s="10"/>
      <c r="L13" s="10"/>
      <c r="M13" s="10"/>
      <c r="N13" s="10"/>
      <c r="O13" s="10"/>
      <c r="P13" s="10"/>
      <c r="Q13" s="10"/>
      <c r="R13" s="10"/>
      <c r="S13" s="10">
        <v>1</v>
      </c>
      <c r="T13" s="10"/>
      <c r="U13" s="10"/>
      <c r="V13" s="10"/>
      <c r="W13" s="10"/>
      <c r="X13" s="10"/>
      <c r="Y13" s="10">
        <v>1</v>
      </c>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f t="shared" si="0"/>
        <v>2</v>
      </c>
      <c r="AZ13" s="11"/>
      <c r="BA13" s="10"/>
      <c r="BB13" s="10"/>
    </row>
    <row r="14" spans="1:54" ht="9.9499999999999993" customHeight="1" x14ac:dyDescent="0.2">
      <c r="A14" s="17">
        <v>5</v>
      </c>
      <c r="B14" s="17">
        <v>4</v>
      </c>
      <c r="C14" s="17" t="s">
        <v>59</v>
      </c>
      <c r="D14" s="18" t="s">
        <v>60</v>
      </c>
      <c r="E14" s="19" t="s">
        <v>50</v>
      </c>
      <c r="F14" s="10"/>
      <c r="G14" s="10"/>
      <c r="H14" s="10"/>
      <c r="I14" s="10"/>
      <c r="J14" s="10"/>
      <c r="K14" s="10"/>
      <c r="L14" s="10"/>
      <c r="M14" s="10"/>
      <c r="N14" s="10"/>
      <c r="O14" s="10"/>
      <c r="P14" s="10"/>
      <c r="Q14" s="10"/>
      <c r="R14" s="10"/>
      <c r="S14" s="10">
        <v>13000</v>
      </c>
      <c r="T14" s="10"/>
      <c r="U14" s="10"/>
      <c r="V14" s="10"/>
      <c r="W14" s="10"/>
      <c r="X14" s="10"/>
      <c r="Y14" s="10"/>
      <c r="Z14" s="10"/>
      <c r="AA14" s="10">
        <v>12000</v>
      </c>
      <c r="AB14" s="10"/>
      <c r="AC14" s="10"/>
      <c r="AD14" s="10"/>
      <c r="AE14" s="10"/>
      <c r="AF14" s="10"/>
      <c r="AG14" s="10"/>
      <c r="AH14" s="10"/>
      <c r="AI14" s="10"/>
      <c r="AJ14" s="10"/>
      <c r="AK14" s="10"/>
      <c r="AL14" s="10"/>
      <c r="AM14" s="10"/>
      <c r="AN14" s="10"/>
      <c r="AO14" s="10"/>
      <c r="AP14" s="10"/>
      <c r="AQ14" s="10"/>
      <c r="AR14" s="10">
        <v>10000</v>
      </c>
      <c r="AS14" s="10">
        <v>15000</v>
      </c>
      <c r="AT14" s="10"/>
      <c r="AU14" s="10"/>
      <c r="AV14" s="10"/>
      <c r="AW14" s="10"/>
      <c r="AX14" s="10"/>
      <c r="AY14" s="10">
        <f t="shared" si="0"/>
        <v>50000</v>
      </c>
      <c r="AZ14" s="11">
        <f>AY14*BA14</f>
        <v>34883.720930232557</v>
      </c>
      <c r="BA14" s="10">
        <v>0.69767441860465118</v>
      </c>
      <c r="BB14" s="10">
        <v>0.75348837209302333</v>
      </c>
    </row>
    <row r="15" spans="1:54" ht="9.9499999999999993" customHeight="1" x14ac:dyDescent="0.2">
      <c r="A15" s="17">
        <v>5</v>
      </c>
      <c r="B15" s="17">
        <v>4</v>
      </c>
      <c r="C15" s="17" t="s">
        <v>51</v>
      </c>
      <c r="D15" s="18" t="s">
        <v>61</v>
      </c>
      <c r="E15" s="19" t="s">
        <v>47</v>
      </c>
      <c r="F15" s="10"/>
      <c r="G15" s="10"/>
      <c r="H15" s="10"/>
      <c r="I15" s="10"/>
      <c r="J15" s="10"/>
      <c r="K15" s="10"/>
      <c r="L15" s="10"/>
      <c r="M15" s="10"/>
      <c r="N15" s="10"/>
      <c r="O15" s="10"/>
      <c r="P15" s="10"/>
      <c r="Q15" s="10"/>
      <c r="R15" s="10"/>
      <c r="S15" s="10">
        <v>1</v>
      </c>
      <c r="T15" s="10"/>
      <c r="U15" s="10"/>
      <c r="V15" s="10"/>
      <c r="W15" s="10"/>
      <c r="X15" s="10"/>
      <c r="Y15" s="10"/>
      <c r="Z15" s="10"/>
      <c r="AA15" s="10">
        <v>1</v>
      </c>
      <c r="AB15" s="10"/>
      <c r="AC15" s="10"/>
      <c r="AD15" s="10"/>
      <c r="AE15" s="10"/>
      <c r="AF15" s="10"/>
      <c r="AG15" s="10"/>
      <c r="AH15" s="10"/>
      <c r="AI15" s="10"/>
      <c r="AJ15" s="10"/>
      <c r="AK15" s="10"/>
      <c r="AL15" s="10"/>
      <c r="AM15" s="10"/>
      <c r="AN15" s="10"/>
      <c r="AO15" s="10"/>
      <c r="AP15" s="10"/>
      <c r="AQ15" s="10"/>
      <c r="AR15" s="10">
        <v>1</v>
      </c>
      <c r="AS15" s="10">
        <v>1</v>
      </c>
      <c r="AT15" s="10"/>
      <c r="AU15" s="10"/>
      <c r="AV15" s="10"/>
      <c r="AW15" s="10"/>
      <c r="AX15" s="10"/>
      <c r="AY15" s="10">
        <f t="shared" si="0"/>
        <v>4</v>
      </c>
      <c r="AZ15" s="11"/>
      <c r="BA15" s="10"/>
      <c r="BB15" s="10"/>
    </row>
    <row r="16" spans="1:54" ht="9.9499999999999993" customHeight="1" x14ac:dyDescent="0.2">
      <c r="A16" s="17">
        <v>6</v>
      </c>
      <c r="B16" s="17">
        <v>5</v>
      </c>
      <c r="C16" s="17" t="s">
        <v>62</v>
      </c>
      <c r="D16" s="18" t="s">
        <v>63</v>
      </c>
      <c r="E16" s="19" t="s">
        <v>50</v>
      </c>
      <c r="F16" s="10"/>
      <c r="G16" s="10"/>
      <c r="H16" s="10"/>
      <c r="I16" s="10"/>
      <c r="J16" s="10"/>
      <c r="K16" s="10"/>
      <c r="L16" s="10"/>
      <c r="M16" s="10"/>
      <c r="N16" s="10"/>
      <c r="O16" s="10"/>
      <c r="P16" s="10"/>
      <c r="Q16" s="10"/>
      <c r="R16" s="10"/>
      <c r="S16" s="10">
        <v>35000</v>
      </c>
      <c r="T16" s="10">
        <v>15000</v>
      </c>
      <c r="U16" s="10"/>
      <c r="V16" s="10"/>
      <c r="W16" s="10">
        <v>3000</v>
      </c>
      <c r="X16" s="10"/>
      <c r="Y16" s="10"/>
      <c r="Z16" s="10"/>
      <c r="AA16" s="10"/>
      <c r="AB16" s="10"/>
      <c r="AC16" s="10"/>
      <c r="AD16" s="10"/>
      <c r="AE16" s="10"/>
      <c r="AF16" s="10"/>
      <c r="AG16" s="10"/>
      <c r="AH16" s="10">
        <v>8000</v>
      </c>
      <c r="AI16" s="10"/>
      <c r="AJ16" s="10"/>
      <c r="AK16" s="10"/>
      <c r="AL16" s="10"/>
      <c r="AM16" s="10"/>
      <c r="AN16" s="10"/>
      <c r="AO16" s="10"/>
      <c r="AP16" s="10"/>
      <c r="AQ16" s="10"/>
      <c r="AR16" s="10"/>
      <c r="AS16" s="10"/>
      <c r="AT16" s="10"/>
      <c r="AU16" s="10"/>
      <c r="AV16" s="10"/>
      <c r="AW16" s="10"/>
      <c r="AX16" s="10"/>
      <c r="AY16" s="10">
        <f t="shared" si="0"/>
        <v>61000</v>
      </c>
      <c r="AZ16" s="11">
        <f>AY16*BA16</f>
        <v>52460</v>
      </c>
      <c r="BA16" s="10">
        <v>0.86</v>
      </c>
      <c r="BB16" s="10">
        <v>0.92880000000000007</v>
      </c>
    </row>
    <row r="17" spans="1:54" ht="9.9499999999999993" customHeight="1" x14ac:dyDescent="0.2">
      <c r="A17" s="17">
        <v>6</v>
      </c>
      <c r="B17" s="17">
        <v>5</v>
      </c>
      <c r="C17" s="17" t="s">
        <v>51</v>
      </c>
      <c r="D17" s="18" t="s">
        <v>64</v>
      </c>
      <c r="E17" s="19" t="s">
        <v>47</v>
      </c>
      <c r="F17" s="10"/>
      <c r="G17" s="10"/>
      <c r="H17" s="10"/>
      <c r="I17" s="10"/>
      <c r="J17" s="10"/>
      <c r="K17" s="10"/>
      <c r="L17" s="10"/>
      <c r="M17" s="10"/>
      <c r="N17" s="10"/>
      <c r="O17" s="10"/>
      <c r="P17" s="10"/>
      <c r="Q17" s="10"/>
      <c r="R17" s="10"/>
      <c r="S17" s="10">
        <v>2</v>
      </c>
      <c r="T17" s="10">
        <v>1</v>
      </c>
      <c r="U17" s="10"/>
      <c r="V17" s="10"/>
      <c r="W17" s="10">
        <v>1</v>
      </c>
      <c r="X17" s="10"/>
      <c r="Y17" s="10"/>
      <c r="Z17" s="10"/>
      <c r="AA17" s="10"/>
      <c r="AB17" s="10"/>
      <c r="AC17" s="10"/>
      <c r="AD17" s="10"/>
      <c r="AE17" s="10"/>
      <c r="AF17" s="10"/>
      <c r="AG17" s="10"/>
      <c r="AH17" s="10">
        <v>1</v>
      </c>
      <c r="AI17" s="10"/>
      <c r="AJ17" s="10"/>
      <c r="AK17" s="10"/>
      <c r="AL17" s="10"/>
      <c r="AM17" s="10"/>
      <c r="AN17" s="10"/>
      <c r="AO17" s="10"/>
      <c r="AP17" s="10"/>
      <c r="AQ17" s="10"/>
      <c r="AR17" s="10"/>
      <c r="AS17" s="10"/>
      <c r="AT17" s="10"/>
      <c r="AU17" s="10"/>
      <c r="AV17" s="10"/>
      <c r="AW17" s="10"/>
      <c r="AX17" s="10"/>
      <c r="AY17" s="10">
        <f t="shared" si="0"/>
        <v>5</v>
      </c>
      <c r="AZ17" s="11"/>
      <c r="BA17" s="10"/>
      <c r="BB17" s="10"/>
    </row>
    <row r="18" spans="1:54" ht="9.9499999999999993" customHeight="1" x14ac:dyDescent="0.2">
      <c r="A18" s="17">
        <v>7</v>
      </c>
      <c r="B18" s="17">
        <v>6</v>
      </c>
      <c r="C18" s="17" t="s">
        <v>65</v>
      </c>
      <c r="D18" s="18" t="s">
        <v>66</v>
      </c>
      <c r="E18" s="19" t="s">
        <v>50</v>
      </c>
      <c r="F18" s="10"/>
      <c r="G18" s="10"/>
      <c r="H18" s="10"/>
      <c r="I18" s="10"/>
      <c r="J18" s="10"/>
      <c r="K18" s="10"/>
      <c r="L18" s="10"/>
      <c r="M18" s="10"/>
      <c r="N18" s="10"/>
      <c r="O18" s="10"/>
      <c r="P18" s="10"/>
      <c r="Q18" s="10"/>
      <c r="R18" s="10"/>
      <c r="S18" s="10"/>
      <c r="T18" s="10"/>
      <c r="U18" s="10"/>
      <c r="V18" s="10"/>
      <c r="W18" s="10"/>
      <c r="X18" s="10">
        <v>15000</v>
      </c>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f t="shared" si="0"/>
        <v>15000</v>
      </c>
      <c r="AZ18" s="11">
        <f>AY18*BA18</f>
        <v>13500</v>
      </c>
      <c r="BA18" s="10">
        <v>0.9</v>
      </c>
      <c r="BB18" s="10">
        <v>0.97200000000000009</v>
      </c>
    </row>
    <row r="19" spans="1:54" ht="9.9499999999999993" customHeight="1" x14ac:dyDescent="0.2">
      <c r="A19" s="17">
        <v>7</v>
      </c>
      <c r="B19" s="17">
        <v>6</v>
      </c>
      <c r="C19" s="17" t="s">
        <v>51</v>
      </c>
      <c r="D19" s="18" t="s">
        <v>67</v>
      </c>
      <c r="E19" s="19" t="s">
        <v>47</v>
      </c>
      <c r="F19" s="10"/>
      <c r="G19" s="10"/>
      <c r="H19" s="10"/>
      <c r="I19" s="10"/>
      <c r="J19" s="10"/>
      <c r="K19" s="10"/>
      <c r="L19" s="10"/>
      <c r="M19" s="10"/>
      <c r="N19" s="10"/>
      <c r="O19" s="10"/>
      <c r="P19" s="10"/>
      <c r="Q19" s="10"/>
      <c r="R19" s="10"/>
      <c r="S19" s="10"/>
      <c r="T19" s="10"/>
      <c r="U19" s="10"/>
      <c r="V19" s="10"/>
      <c r="W19" s="10"/>
      <c r="X19" s="10">
        <v>1</v>
      </c>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f t="shared" si="0"/>
        <v>1</v>
      </c>
      <c r="AZ19" s="11"/>
      <c r="BA19" s="10"/>
      <c r="BB19" s="10"/>
    </row>
    <row r="20" spans="1:54" ht="9.9499999999999993" customHeight="1" x14ac:dyDescent="0.2">
      <c r="A20" s="17">
        <v>8</v>
      </c>
      <c r="B20" s="17">
        <v>7</v>
      </c>
      <c r="C20" s="17" t="s">
        <v>68</v>
      </c>
      <c r="D20" s="18" t="s">
        <v>69</v>
      </c>
      <c r="E20" s="19" t="s">
        <v>50</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v>20000</v>
      </c>
      <c r="AP20" s="10"/>
      <c r="AQ20" s="10"/>
      <c r="AR20" s="10"/>
      <c r="AS20" s="10"/>
      <c r="AT20" s="10"/>
      <c r="AU20" s="10">
        <v>20000</v>
      </c>
      <c r="AV20" s="10"/>
      <c r="AW20" s="10"/>
      <c r="AX20" s="10"/>
      <c r="AY20" s="10">
        <f t="shared" si="0"/>
        <v>40000</v>
      </c>
      <c r="AZ20" s="11">
        <f>AY20*BA20</f>
        <v>34400</v>
      </c>
      <c r="BA20" s="10">
        <v>0.86</v>
      </c>
      <c r="BB20" s="10">
        <v>0.92880000000000007</v>
      </c>
    </row>
    <row r="21" spans="1:54" ht="9.9499999999999993" customHeight="1" x14ac:dyDescent="0.2">
      <c r="A21" s="17">
        <v>8</v>
      </c>
      <c r="B21" s="17">
        <v>7</v>
      </c>
      <c r="C21" s="17" t="s">
        <v>51</v>
      </c>
      <c r="D21" s="18" t="s">
        <v>70</v>
      </c>
      <c r="E21" s="19" t="s">
        <v>47</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v>3</v>
      </c>
      <c r="AP21" s="10"/>
      <c r="AQ21" s="10"/>
      <c r="AR21" s="10"/>
      <c r="AS21" s="10"/>
      <c r="AT21" s="10"/>
      <c r="AU21" s="10">
        <v>1</v>
      </c>
      <c r="AV21" s="10"/>
      <c r="AW21" s="10"/>
      <c r="AX21" s="10"/>
      <c r="AY21" s="10">
        <f t="shared" si="0"/>
        <v>4</v>
      </c>
      <c r="AZ21" s="11"/>
      <c r="BA21" s="10"/>
      <c r="BB21" s="10"/>
    </row>
    <row r="22" spans="1:54" ht="9.9499999999999993" customHeight="1" x14ac:dyDescent="0.2">
      <c r="A22" s="17">
        <v>9</v>
      </c>
      <c r="B22" s="17">
        <v>8</v>
      </c>
      <c r="C22" s="17" t="s">
        <v>71</v>
      </c>
      <c r="D22" s="18" t="s">
        <v>72</v>
      </c>
      <c r="E22" s="19" t="s">
        <v>50</v>
      </c>
      <c r="F22" s="10">
        <v>4000</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f t="shared" si="0"/>
        <v>4000</v>
      </c>
      <c r="AZ22" s="11">
        <f>AY22*BA22</f>
        <v>6833.3333333333321</v>
      </c>
      <c r="BA22" s="10">
        <v>1.708333333333333</v>
      </c>
      <c r="BB22" s="10">
        <v>1.8449999999999998</v>
      </c>
    </row>
    <row r="23" spans="1:54" ht="18" customHeight="1" x14ac:dyDescent="0.2">
      <c r="A23" s="17">
        <v>9</v>
      </c>
      <c r="B23" s="17">
        <v>8</v>
      </c>
      <c r="C23" s="17" t="s">
        <v>51</v>
      </c>
      <c r="D23" s="18" t="s">
        <v>73</v>
      </c>
      <c r="E23" s="19" t="s">
        <v>47</v>
      </c>
      <c r="F23" s="10">
        <v>1</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f t="shared" si="0"/>
        <v>1</v>
      </c>
      <c r="AZ23" s="11"/>
      <c r="BA23" s="10"/>
      <c r="BB23" s="10"/>
    </row>
    <row r="24" spans="1:54" ht="9.9499999999999993" customHeight="1" x14ac:dyDescent="0.2">
      <c r="A24" s="17">
        <v>11</v>
      </c>
      <c r="B24" s="17">
        <v>9</v>
      </c>
      <c r="C24" s="17" t="s">
        <v>74</v>
      </c>
      <c r="D24" s="18" t="s">
        <v>75</v>
      </c>
      <c r="E24" s="19" t="s">
        <v>50</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v>25000</v>
      </c>
      <c r="AF24" s="10"/>
      <c r="AG24" s="10"/>
      <c r="AH24" s="10"/>
      <c r="AI24" s="10"/>
      <c r="AJ24" s="10"/>
      <c r="AK24" s="10">
        <v>8000</v>
      </c>
      <c r="AL24" s="10"/>
      <c r="AM24" s="10"/>
      <c r="AN24" s="10"/>
      <c r="AO24" s="10"/>
      <c r="AP24" s="10"/>
      <c r="AQ24" s="10"/>
      <c r="AR24" s="10"/>
      <c r="AS24" s="10"/>
      <c r="AT24" s="10"/>
      <c r="AU24" s="10"/>
      <c r="AV24" s="10"/>
      <c r="AW24" s="10"/>
      <c r="AX24" s="10"/>
      <c r="AY24" s="10">
        <f t="shared" si="0"/>
        <v>33000</v>
      </c>
      <c r="AZ24" s="11">
        <f>AY24*BA24</f>
        <v>37620</v>
      </c>
      <c r="BA24" s="10">
        <v>1.1399999999999999</v>
      </c>
      <c r="BB24" s="10">
        <v>1.2312000000000001</v>
      </c>
    </row>
    <row r="25" spans="1:54" ht="9.9499999999999993" customHeight="1" x14ac:dyDescent="0.2">
      <c r="A25" s="17">
        <v>11</v>
      </c>
      <c r="B25" s="17">
        <v>9</v>
      </c>
      <c r="C25" s="17" t="s">
        <v>76</v>
      </c>
      <c r="D25" s="18" t="s">
        <v>77</v>
      </c>
      <c r="E25" s="19" t="s">
        <v>47</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v>1</v>
      </c>
      <c r="AF25" s="10"/>
      <c r="AG25" s="10"/>
      <c r="AH25" s="10"/>
      <c r="AI25" s="10"/>
      <c r="AJ25" s="10"/>
      <c r="AK25" s="10">
        <v>1</v>
      </c>
      <c r="AL25" s="10"/>
      <c r="AM25" s="10"/>
      <c r="AN25" s="10"/>
      <c r="AO25" s="10"/>
      <c r="AP25" s="10"/>
      <c r="AQ25" s="10"/>
      <c r="AR25" s="10"/>
      <c r="AS25" s="10"/>
      <c r="AT25" s="10"/>
      <c r="AU25" s="10"/>
      <c r="AV25" s="10"/>
      <c r="AW25" s="10"/>
      <c r="AX25" s="10"/>
      <c r="AY25" s="10">
        <f t="shared" si="0"/>
        <v>2</v>
      </c>
      <c r="AZ25" s="11"/>
      <c r="BA25" s="10"/>
      <c r="BB25" s="10"/>
    </row>
    <row r="26" spans="1:54" ht="9.9499999999999993" customHeight="1" x14ac:dyDescent="0.2">
      <c r="A26" s="17">
        <v>12</v>
      </c>
      <c r="B26" s="17">
        <v>10</v>
      </c>
      <c r="C26" s="17" t="s">
        <v>78</v>
      </c>
      <c r="D26" s="18" t="s">
        <v>79</v>
      </c>
      <c r="E26" s="19" t="s">
        <v>50</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v>5000</v>
      </c>
      <c r="AY26" s="10">
        <f t="shared" si="0"/>
        <v>5000</v>
      </c>
      <c r="AZ26" s="11">
        <f>AY26*BA26</f>
        <v>16250</v>
      </c>
      <c r="BA26" s="10">
        <v>3.25</v>
      </c>
      <c r="BB26" s="10">
        <v>3.5100000000000002</v>
      </c>
    </row>
    <row r="27" spans="1:54" ht="9.9499999999999993" customHeight="1" x14ac:dyDescent="0.2">
      <c r="A27" s="17">
        <v>12</v>
      </c>
      <c r="B27" s="17">
        <v>10</v>
      </c>
      <c r="C27" s="17" t="s">
        <v>51</v>
      </c>
      <c r="D27" s="18" t="s">
        <v>80</v>
      </c>
      <c r="E27" s="19" t="s">
        <v>47</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v>1</v>
      </c>
      <c r="AY27" s="10">
        <f t="shared" si="0"/>
        <v>1</v>
      </c>
      <c r="AZ27" s="11"/>
      <c r="BA27" s="10"/>
      <c r="BB27" s="10"/>
    </row>
    <row r="28" spans="1:54" ht="9.9499999999999993" customHeight="1" x14ac:dyDescent="0.2">
      <c r="A28" s="17">
        <v>13</v>
      </c>
      <c r="B28" s="17">
        <v>11</v>
      </c>
      <c r="C28" s="17" t="s">
        <v>81</v>
      </c>
      <c r="D28" s="18" t="s">
        <v>82</v>
      </c>
      <c r="E28" s="19" t="s">
        <v>50</v>
      </c>
      <c r="F28" s="10"/>
      <c r="G28" s="10"/>
      <c r="H28" s="10"/>
      <c r="I28" s="10"/>
      <c r="J28" s="10"/>
      <c r="K28" s="10"/>
      <c r="L28" s="10"/>
      <c r="M28" s="10"/>
      <c r="N28" s="10"/>
      <c r="O28" s="10"/>
      <c r="P28" s="10"/>
      <c r="Q28" s="10"/>
      <c r="R28" s="10"/>
      <c r="S28" s="10"/>
      <c r="T28" s="10"/>
      <c r="U28" s="10"/>
      <c r="V28" s="10"/>
      <c r="W28" s="10">
        <v>18000</v>
      </c>
      <c r="X28" s="10"/>
      <c r="Y28" s="10"/>
      <c r="Z28" s="10"/>
      <c r="AA28" s="10"/>
      <c r="AB28" s="10"/>
      <c r="AC28" s="10"/>
      <c r="AD28" s="10"/>
      <c r="AE28" s="10"/>
      <c r="AF28" s="10"/>
      <c r="AG28" s="10"/>
      <c r="AH28" s="10"/>
      <c r="AI28" s="10"/>
      <c r="AJ28" s="10"/>
      <c r="AK28" s="10"/>
      <c r="AL28" s="10">
        <v>16000</v>
      </c>
      <c r="AM28" s="10"/>
      <c r="AN28" s="10"/>
      <c r="AO28" s="10"/>
      <c r="AP28" s="10"/>
      <c r="AQ28" s="10"/>
      <c r="AR28" s="10"/>
      <c r="AS28" s="10"/>
      <c r="AT28" s="10"/>
      <c r="AU28" s="10"/>
      <c r="AV28" s="10"/>
      <c r="AW28" s="10"/>
      <c r="AX28" s="10"/>
      <c r="AY28" s="10">
        <f t="shared" si="0"/>
        <v>34000</v>
      </c>
      <c r="AZ28" s="11">
        <f>AY28*BA28</f>
        <v>296083.33333333337</v>
      </c>
      <c r="BA28" s="10">
        <v>8.7083333333333339</v>
      </c>
      <c r="BB28" s="10">
        <v>9.4050000000000011</v>
      </c>
    </row>
    <row r="29" spans="1:54" ht="9.9499999999999993" customHeight="1" x14ac:dyDescent="0.2">
      <c r="A29" s="17">
        <v>13</v>
      </c>
      <c r="B29" s="17">
        <v>11</v>
      </c>
      <c r="C29" s="17" t="s">
        <v>51</v>
      </c>
      <c r="D29" s="18" t="s">
        <v>83</v>
      </c>
      <c r="E29" s="19" t="s">
        <v>47</v>
      </c>
      <c r="F29" s="10"/>
      <c r="G29" s="10"/>
      <c r="H29" s="10"/>
      <c r="I29" s="10"/>
      <c r="J29" s="10"/>
      <c r="K29" s="10"/>
      <c r="L29" s="10"/>
      <c r="M29" s="10"/>
      <c r="N29" s="10"/>
      <c r="O29" s="10"/>
      <c r="P29" s="10"/>
      <c r="Q29" s="10"/>
      <c r="R29" s="10"/>
      <c r="S29" s="10"/>
      <c r="T29" s="10"/>
      <c r="U29" s="10"/>
      <c r="V29" s="10"/>
      <c r="W29" s="10">
        <v>1</v>
      </c>
      <c r="X29" s="10"/>
      <c r="Y29" s="10"/>
      <c r="Z29" s="10"/>
      <c r="AA29" s="10"/>
      <c r="AB29" s="10"/>
      <c r="AC29" s="10"/>
      <c r="AD29" s="10"/>
      <c r="AE29" s="10"/>
      <c r="AF29" s="10"/>
      <c r="AG29" s="10"/>
      <c r="AH29" s="10"/>
      <c r="AI29" s="10"/>
      <c r="AJ29" s="10"/>
      <c r="AK29" s="10"/>
      <c r="AL29" s="10">
        <v>1</v>
      </c>
      <c r="AM29" s="10"/>
      <c r="AN29" s="10"/>
      <c r="AO29" s="10"/>
      <c r="AP29" s="10"/>
      <c r="AQ29" s="10"/>
      <c r="AR29" s="10"/>
      <c r="AS29" s="10"/>
      <c r="AT29" s="10"/>
      <c r="AU29" s="10"/>
      <c r="AV29" s="10"/>
      <c r="AW29" s="10"/>
      <c r="AX29" s="10"/>
      <c r="AY29" s="10">
        <f t="shared" si="0"/>
        <v>2</v>
      </c>
      <c r="AZ29" s="11"/>
      <c r="BA29" s="10"/>
      <c r="BB29" s="10"/>
    </row>
    <row r="30" spans="1:54" ht="9.9499999999999993" customHeight="1" x14ac:dyDescent="0.2">
      <c r="A30" s="17">
        <v>1</v>
      </c>
      <c r="B30" s="17">
        <v>12</v>
      </c>
      <c r="C30" s="17" t="s">
        <v>84</v>
      </c>
      <c r="D30" s="18" t="s">
        <v>85</v>
      </c>
      <c r="E30" s="19" t="s">
        <v>50</v>
      </c>
      <c r="F30" s="10">
        <v>6000</v>
      </c>
      <c r="G30" s="10"/>
      <c r="H30" s="10">
        <v>5000</v>
      </c>
      <c r="I30" s="10"/>
      <c r="J30" s="10"/>
      <c r="K30" s="10"/>
      <c r="L30" s="10">
        <v>2000</v>
      </c>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v>11000</v>
      </c>
      <c r="AW30" s="10">
        <v>7000</v>
      </c>
      <c r="AX30" s="10"/>
      <c r="AY30" s="10">
        <f t="shared" si="0"/>
        <v>31000</v>
      </c>
      <c r="AZ30" s="11">
        <f>AY30*BA30</f>
        <v>129166.66962115803</v>
      </c>
      <c r="BA30" s="10">
        <v>4.1666667619728397</v>
      </c>
      <c r="BB30" s="10">
        <v>4.5000001029306675</v>
      </c>
    </row>
    <row r="31" spans="1:54" ht="9.9499999999999993" customHeight="1" x14ac:dyDescent="0.2">
      <c r="A31" s="17">
        <v>1</v>
      </c>
      <c r="B31" s="17">
        <v>12</v>
      </c>
      <c r="C31" s="17" t="s">
        <v>51</v>
      </c>
      <c r="D31" s="18" t="s">
        <v>86</v>
      </c>
      <c r="E31" s="19" t="s">
        <v>47</v>
      </c>
      <c r="F31" s="10">
        <v>1</v>
      </c>
      <c r="G31" s="10"/>
      <c r="H31" s="10">
        <v>1</v>
      </c>
      <c r="I31" s="10"/>
      <c r="J31" s="10"/>
      <c r="K31" s="10"/>
      <c r="L31" s="10">
        <v>1</v>
      </c>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v>1</v>
      </c>
      <c r="AW31" s="10">
        <v>1</v>
      </c>
      <c r="AX31" s="10"/>
      <c r="AY31" s="10">
        <f t="shared" si="0"/>
        <v>5</v>
      </c>
      <c r="AZ31" s="11"/>
      <c r="BA31" s="10"/>
      <c r="BB31" s="10"/>
    </row>
    <row r="32" spans="1:54" ht="9.9499999999999993" customHeight="1" x14ac:dyDescent="0.2">
      <c r="A32" s="17">
        <v>2</v>
      </c>
      <c r="B32" s="17">
        <v>13</v>
      </c>
      <c r="C32" s="17" t="s">
        <v>87</v>
      </c>
      <c r="D32" s="18" t="s">
        <v>88</v>
      </c>
      <c r="E32" s="19" t="s">
        <v>50</v>
      </c>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v>8000</v>
      </c>
      <c r="AT32" s="10"/>
      <c r="AU32" s="10"/>
      <c r="AV32" s="10"/>
      <c r="AW32" s="10"/>
      <c r="AX32" s="10"/>
      <c r="AY32" s="10">
        <f t="shared" si="0"/>
        <v>8000</v>
      </c>
      <c r="AZ32" s="11">
        <f>AY32*BA32</f>
        <v>69676</v>
      </c>
      <c r="BA32" s="10">
        <v>8.7095000000000002</v>
      </c>
      <c r="BB32" s="10">
        <v>9.4062600000000014</v>
      </c>
    </row>
    <row r="33" spans="1:54" ht="9.9499999999999993" customHeight="1" x14ac:dyDescent="0.2">
      <c r="A33" s="17">
        <v>2</v>
      </c>
      <c r="B33" s="17">
        <v>13</v>
      </c>
      <c r="C33" s="17" t="s">
        <v>51</v>
      </c>
      <c r="D33" s="18" t="s">
        <v>89</v>
      </c>
      <c r="E33" s="19" t="s">
        <v>47</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v>1</v>
      </c>
      <c r="AT33" s="10"/>
      <c r="AU33" s="10"/>
      <c r="AV33" s="10"/>
      <c r="AW33" s="10"/>
      <c r="AX33" s="10"/>
      <c r="AY33" s="10">
        <f t="shared" si="0"/>
        <v>1</v>
      </c>
      <c r="AZ33" s="11"/>
      <c r="BA33" s="10"/>
      <c r="BB33" s="10"/>
    </row>
    <row r="34" spans="1:54" ht="9.9499999999999993" customHeight="1" x14ac:dyDescent="0.2">
      <c r="A34" s="17">
        <v>3</v>
      </c>
      <c r="B34" s="17">
        <v>14</v>
      </c>
      <c r="C34" s="17" t="s">
        <v>90</v>
      </c>
      <c r="D34" s="18" t="s">
        <v>91</v>
      </c>
      <c r="E34" s="19" t="s">
        <v>50</v>
      </c>
      <c r="F34" s="10"/>
      <c r="G34" s="10"/>
      <c r="H34" s="10"/>
      <c r="I34" s="10"/>
      <c r="J34" s="10"/>
      <c r="K34" s="10"/>
      <c r="L34" s="10"/>
      <c r="M34" s="10"/>
      <c r="N34" s="10"/>
      <c r="O34" s="10"/>
      <c r="P34" s="10"/>
      <c r="Q34" s="10"/>
      <c r="R34" s="10">
        <v>30000</v>
      </c>
      <c r="S34" s="10"/>
      <c r="T34" s="10"/>
      <c r="U34" s="10"/>
      <c r="V34" s="10"/>
      <c r="W34" s="10"/>
      <c r="X34" s="10"/>
      <c r="Y34" s="10"/>
      <c r="Z34" s="10"/>
      <c r="AA34" s="10"/>
      <c r="AB34" s="10"/>
      <c r="AC34" s="10"/>
      <c r="AD34" s="10"/>
      <c r="AE34" s="10"/>
      <c r="AF34" s="10"/>
      <c r="AG34" s="10"/>
      <c r="AH34" s="10"/>
      <c r="AI34" s="10"/>
      <c r="AJ34" s="10"/>
      <c r="AK34" s="10"/>
      <c r="AL34" s="10"/>
      <c r="AM34" s="10"/>
      <c r="AN34" s="10"/>
      <c r="AO34" s="10">
        <v>3000</v>
      </c>
      <c r="AP34" s="10"/>
      <c r="AQ34" s="10"/>
      <c r="AR34" s="10"/>
      <c r="AS34" s="10"/>
      <c r="AT34" s="10"/>
      <c r="AU34" s="10"/>
      <c r="AV34" s="10"/>
      <c r="AW34" s="10"/>
      <c r="AX34" s="10"/>
      <c r="AY34" s="10">
        <f t="shared" si="0"/>
        <v>33000</v>
      </c>
      <c r="AZ34" s="11">
        <f>AY34*BA34</f>
        <v>925790.69767441857</v>
      </c>
      <c r="BA34" s="10">
        <v>28.054263565891471</v>
      </c>
      <c r="BB34" s="10">
        <v>30.29860465116279</v>
      </c>
    </row>
    <row r="35" spans="1:54" ht="9.9499999999999993" customHeight="1" x14ac:dyDescent="0.2">
      <c r="A35" s="17">
        <v>3</v>
      </c>
      <c r="B35" s="17">
        <v>14</v>
      </c>
      <c r="C35" s="17" t="s">
        <v>51</v>
      </c>
      <c r="D35" s="18" t="s">
        <v>92</v>
      </c>
      <c r="E35" s="19" t="s">
        <v>47</v>
      </c>
      <c r="F35" s="10"/>
      <c r="G35" s="10"/>
      <c r="H35" s="10"/>
      <c r="I35" s="10"/>
      <c r="J35" s="10"/>
      <c r="K35" s="10"/>
      <c r="L35" s="10"/>
      <c r="M35" s="10"/>
      <c r="N35" s="10"/>
      <c r="O35" s="10"/>
      <c r="P35" s="10"/>
      <c r="Q35" s="10"/>
      <c r="R35" s="10">
        <v>1</v>
      </c>
      <c r="S35" s="10"/>
      <c r="T35" s="10"/>
      <c r="U35" s="10"/>
      <c r="V35" s="10"/>
      <c r="W35" s="10"/>
      <c r="X35" s="10"/>
      <c r="Y35" s="10"/>
      <c r="Z35" s="10"/>
      <c r="AA35" s="10"/>
      <c r="AB35" s="10"/>
      <c r="AC35" s="10"/>
      <c r="AD35" s="10"/>
      <c r="AE35" s="10"/>
      <c r="AF35" s="10"/>
      <c r="AG35" s="10"/>
      <c r="AH35" s="10"/>
      <c r="AI35" s="10"/>
      <c r="AJ35" s="10"/>
      <c r="AK35" s="10"/>
      <c r="AL35" s="10"/>
      <c r="AM35" s="10"/>
      <c r="AN35" s="10"/>
      <c r="AO35" s="10">
        <v>1</v>
      </c>
      <c r="AP35" s="10"/>
      <c r="AQ35" s="10"/>
      <c r="AR35" s="10"/>
      <c r="AS35" s="10"/>
      <c r="AT35" s="10"/>
      <c r="AU35" s="10"/>
      <c r="AV35" s="10"/>
      <c r="AW35" s="10"/>
      <c r="AX35" s="10"/>
      <c r="AY35" s="10">
        <f t="shared" si="0"/>
        <v>2</v>
      </c>
      <c r="AZ35" s="11"/>
      <c r="BA35" s="10"/>
      <c r="BB35" s="10"/>
    </row>
    <row r="36" spans="1:54" ht="9.9499999999999993" customHeight="1" x14ac:dyDescent="0.2">
      <c r="A36" s="17">
        <v>4</v>
      </c>
      <c r="B36" s="17">
        <v>15</v>
      </c>
      <c r="C36" s="17" t="s">
        <v>93</v>
      </c>
      <c r="D36" s="18" t="s">
        <v>94</v>
      </c>
      <c r="E36" s="19" t="s">
        <v>50</v>
      </c>
      <c r="F36" s="10"/>
      <c r="G36" s="10"/>
      <c r="H36" s="10"/>
      <c r="I36" s="10"/>
      <c r="J36" s="10"/>
      <c r="K36" s="10"/>
      <c r="L36" s="10"/>
      <c r="M36" s="10"/>
      <c r="N36" s="10">
        <v>10000</v>
      </c>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v>3000</v>
      </c>
      <c r="AX36" s="10"/>
      <c r="AY36" s="10">
        <f t="shared" si="0"/>
        <v>13000</v>
      </c>
      <c r="AZ36" s="11">
        <f>AY36*BA36</f>
        <v>23400</v>
      </c>
      <c r="BA36" s="10">
        <v>1.8</v>
      </c>
      <c r="BB36" s="10">
        <v>1.9440000000000002</v>
      </c>
    </row>
    <row r="37" spans="1:54" ht="9.9499999999999993" customHeight="1" x14ac:dyDescent="0.2">
      <c r="A37" s="17">
        <v>4</v>
      </c>
      <c r="B37" s="17">
        <v>15</v>
      </c>
      <c r="C37" s="17" t="s">
        <v>51</v>
      </c>
      <c r="D37" s="18" t="s">
        <v>95</v>
      </c>
      <c r="E37" s="19" t="s">
        <v>47</v>
      </c>
      <c r="F37" s="10"/>
      <c r="G37" s="10"/>
      <c r="H37" s="10"/>
      <c r="I37" s="10"/>
      <c r="J37" s="10"/>
      <c r="K37" s="10"/>
      <c r="L37" s="10"/>
      <c r="M37" s="10"/>
      <c r="N37" s="10">
        <v>1</v>
      </c>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v>1</v>
      </c>
      <c r="AX37" s="10"/>
      <c r="AY37" s="10">
        <f t="shared" si="0"/>
        <v>2</v>
      </c>
      <c r="AZ37" s="11"/>
      <c r="BA37" s="10"/>
      <c r="BB37" s="10"/>
    </row>
    <row r="38" spans="1:54" ht="9.9499999999999993" customHeight="1" x14ac:dyDescent="0.2">
      <c r="A38" s="17">
        <v>5</v>
      </c>
      <c r="B38" s="17">
        <v>16</v>
      </c>
      <c r="C38" s="17" t="s">
        <v>96</v>
      </c>
      <c r="D38" s="18" t="s">
        <v>97</v>
      </c>
      <c r="E38" s="19" t="s">
        <v>50</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v>13000</v>
      </c>
      <c r="AK38" s="10"/>
      <c r="AL38" s="10"/>
      <c r="AM38" s="10"/>
      <c r="AN38" s="10"/>
      <c r="AO38" s="10"/>
      <c r="AP38" s="10"/>
      <c r="AQ38" s="10"/>
      <c r="AR38" s="10"/>
      <c r="AS38" s="10"/>
      <c r="AT38" s="10"/>
      <c r="AU38" s="10"/>
      <c r="AV38" s="10"/>
      <c r="AW38" s="10">
        <v>8000</v>
      </c>
      <c r="AX38" s="10"/>
      <c r="AY38" s="10">
        <f t="shared" si="0"/>
        <v>21000</v>
      </c>
      <c r="AZ38" s="11">
        <f>AY38*BA38</f>
        <v>76487.209302325573</v>
      </c>
      <c r="BA38" s="10">
        <v>3.6422480620155038</v>
      </c>
      <c r="BB38" s="10">
        <v>3.9336279069767444</v>
      </c>
    </row>
    <row r="39" spans="1:54" ht="9.9499999999999993" customHeight="1" x14ac:dyDescent="0.2">
      <c r="A39" s="17">
        <v>5</v>
      </c>
      <c r="B39" s="17">
        <v>16</v>
      </c>
      <c r="C39" s="17" t="s">
        <v>51</v>
      </c>
      <c r="D39" s="18" t="s">
        <v>98</v>
      </c>
      <c r="E39" s="19" t="s">
        <v>47</v>
      </c>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v>1</v>
      </c>
      <c r="AK39" s="10"/>
      <c r="AL39" s="10"/>
      <c r="AM39" s="10"/>
      <c r="AN39" s="10"/>
      <c r="AO39" s="10"/>
      <c r="AP39" s="10"/>
      <c r="AQ39" s="10"/>
      <c r="AR39" s="10"/>
      <c r="AS39" s="10"/>
      <c r="AT39" s="10"/>
      <c r="AU39" s="10"/>
      <c r="AV39" s="10"/>
      <c r="AW39" s="10">
        <v>1</v>
      </c>
      <c r="AX39" s="10"/>
      <c r="AY39" s="10">
        <f t="shared" si="0"/>
        <v>2</v>
      </c>
      <c r="AZ39" s="11"/>
      <c r="BA39" s="10"/>
      <c r="BB39" s="10"/>
    </row>
    <row r="40" spans="1:54" ht="9.9499999999999993" customHeight="1" x14ac:dyDescent="0.2">
      <c r="A40" s="17">
        <v>6</v>
      </c>
      <c r="B40" s="17">
        <v>17</v>
      </c>
      <c r="C40" s="17" t="s">
        <v>99</v>
      </c>
      <c r="D40" s="18" t="s">
        <v>100</v>
      </c>
      <c r="E40" s="19" t="s">
        <v>50</v>
      </c>
      <c r="F40" s="10"/>
      <c r="G40" s="10"/>
      <c r="H40" s="10"/>
      <c r="I40" s="10"/>
      <c r="J40" s="10"/>
      <c r="K40" s="10">
        <v>15000</v>
      </c>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v>25000</v>
      </c>
      <c r="AP40" s="10"/>
      <c r="AQ40" s="10"/>
      <c r="AR40" s="10"/>
      <c r="AS40" s="10">
        <v>23000</v>
      </c>
      <c r="AT40" s="10"/>
      <c r="AU40" s="10"/>
      <c r="AV40" s="10"/>
      <c r="AW40" s="10"/>
      <c r="AX40" s="10"/>
      <c r="AY40" s="10">
        <f t="shared" si="0"/>
        <v>63000</v>
      </c>
      <c r="AZ40" s="11">
        <f>AY40*BA40</f>
        <v>317441.86046511628</v>
      </c>
      <c r="BA40" s="10">
        <v>5.0387596899224807</v>
      </c>
      <c r="BB40" s="10">
        <v>5.4418604651162799</v>
      </c>
    </row>
    <row r="41" spans="1:54" ht="9.9499999999999993" customHeight="1" x14ac:dyDescent="0.2">
      <c r="A41" s="17">
        <v>6</v>
      </c>
      <c r="B41" s="17">
        <v>17</v>
      </c>
      <c r="C41" s="17" t="s">
        <v>51</v>
      </c>
      <c r="D41" s="18" t="s">
        <v>101</v>
      </c>
      <c r="E41" s="19" t="s">
        <v>47</v>
      </c>
      <c r="F41" s="10"/>
      <c r="G41" s="10"/>
      <c r="H41" s="10"/>
      <c r="I41" s="10"/>
      <c r="J41" s="10"/>
      <c r="K41" s="10">
        <v>1</v>
      </c>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v>1</v>
      </c>
      <c r="AP41" s="10"/>
      <c r="AQ41" s="10"/>
      <c r="AR41" s="10"/>
      <c r="AS41" s="10">
        <v>1</v>
      </c>
      <c r="AT41" s="10"/>
      <c r="AU41" s="10"/>
      <c r="AV41" s="10"/>
      <c r="AW41" s="10"/>
      <c r="AX41" s="10"/>
      <c r="AY41" s="10">
        <f t="shared" si="0"/>
        <v>3</v>
      </c>
      <c r="AZ41" s="11"/>
      <c r="BA41" s="10"/>
      <c r="BB41" s="10"/>
    </row>
    <row r="42" spans="1:54" ht="9.9499999999999993" customHeight="1" x14ac:dyDescent="0.2">
      <c r="A42" s="17">
        <v>7</v>
      </c>
      <c r="B42" s="17">
        <v>18</v>
      </c>
      <c r="C42" s="17" t="s">
        <v>102</v>
      </c>
      <c r="D42" s="18" t="s">
        <v>103</v>
      </c>
      <c r="E42" s="19" t="s">
        <v>50</v>
      </c>
      <c r="F42" s="10"/>
      <c r="G42" s="10"/>
      <c r="H42" s="10"/>
      <c r="I42" s="10"/>
      <c r="J42" s="10"/>
      <c r="K42" s="10"/>
      <c r="L42" s="10"/>
      <c r="M42" s="10"/>
      <c r="N42" s="10">
        <v>10000</v>
      </c>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f t="shared" si="0"/>
        <v>10000</v>
      </c>
      <c r="AZ42" s="11">
        <f>AY42*BA42</f>
        <v>26750</v>
      </c>
      <c r="BA42" s="10">
        <v>2.6749999999999998</v>
      </c>
      <c r="BB42" s="10">
        <v>2.8889999999999998</v>
      </c>
    </row>
    <row r="43" spans="1:54" ht="9.9499999999999993" customHeight="1" x14ac:dyDescent="0.2">
      <c r="A43" s="17">
        <v>7</v>
      </c>
      <c r="B43" s="17">
        <v>18</v>
      </c>
      <c r="C43" s="17" t="s">
        <v>51</v>
      </c>
      <c r="D43" s="18" t="s">
        <v>104</v>
      </c>
      <c r="E43" s="19" t="s">
        <v>47</v>
      </c>
      <c r="F43" s="10"/>
      <c r="G43" s="10"/>
      <c r="H43" s="10"/>
      <c r="I43" s="10"/>
      <c r="J43" s="10"/>
      <c r="K43" s="10"/>
      <c r="L43" s="10"/>
      <c r="M43" s="10"/>
      <c r="N43" s="10">
        <v>1</v>
      </c>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f t="shared" si="0"/>
        <v>1</v>
      </c>
      <c r="AZ43" s="11"/>
      <c r="BA43" s="10"/>
      <c r="BB43" s="10"/>
    </row>
    <row r="44" spans="1:54" ht="9.9499999999999993" customHeight="1" x14ac:dyDescent="0.2">
      <c r="A44" s="17">
        <v>8</v>
      </c>
      <c r="B44" s="17">
        <v>19</v>
      </c>
      <c r="C44" s="17" t="s">
        <v>105</v>
      </c>
      <c r="D44" s="18" t="s">
        <v>106</v>
      </c>
      <c r="E44" s="19" t="s">
        <v>50</v>
      </c>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v>21000</v>
      </c>
      <c r="AM44" s="10"/>
      <c r="AN44" s="10"/>
      <c r="AO44" s="10"/>
      <c r="AP44" s="10"/>
      <c r="AQ44" s="10"/>
      <c r="AR44" s="10"/>
      <c r="AS44" s="10"/>
      <c r="AT44" s="10"/>
      <c r="AU44" s="10"/>
      <c r="AV44" s="10"/>
      <c r="AW44" s="10"/>
      <c r="AX44" s="10"/>
      <c r="AY44" s="10">
        <f t="shared" si="0"/>
        <v>21000</v>
      </c>
      <c r="AZ44" s="11">
        <f>AY44*BA44</f>
        <v>285075</v>
      </c>
      <c r="BA44" s="10">
        <v>13.574999999999999</v>
      </c>
      <c r="BB44" s="10">
        <v>14.661</v>
      </c>
    </row>
    <row r="45" spans="1:54" ht="9.9499999999999993" customHeight="1" x14ac:dyDescent="0.2">
      <c r="A45" s="17">
        <v>8</v>
      </c>
      <c r="B45" s="17">
        <v>19</v>
      </c>
      <c r="C45" s="17" t="s">
        <v>51</v>
      </c>
      <c r="D45" s="18" t="s">
        <v>107</v>
      </c>
      <c r="E45" s="19" t="s">
        <v>47</v>
      </c>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v>1</v>
      </c>
      <c r="AM45" s="10"/>
      <c r="AN45" s="10"/>
      <c r="AO45" s="10"/>
      <c r="AP45" s="10"/>
      <c r="AQ45" s="10"/>
      <c r="AR45" s="10"/>
      <c r="AS45" s="10"/>
      <c r="AT45" s="10"/>
      <c r="AU45" s="10"/>
      <c r="AV45" s="10"/>
      <c r="AW45" s="10"/>
      <c r="AX45" s="10"/>
      <c r="AY45" s="10">
        <f t="shared" si="0"/>
        <v>1</v>
      </c>
      <c r="AZ45" s="11"/>
      <c r="BA45" s="10"/>
      <c r="BB45" s="10"/>
    </row>
    <row r="46" spans="1:54" ht="9.9499999999999993" customHeight="1" x14ac:dyDescent="0.2">
      <c r="A46" s="17">
        <v>9</v>
      </c>
      <c r="B46" s="17">
        <v>20</v>
      </c>
      <c r="C46" s="17" t="s">
        <v>108</v>
      </c>
      <c r="D46" s="18" t="s">
        <v>109</v>
      </c>
      <c r="E46" s="19" t="s">
        <v>50</v>
      </c>
      <c r="F46" s="10"/>
      <c r="G46" s="10"/>
      <c r="H46" s="10"/>
      <c r="I46" s="10"/>
      <c r="J46" s="10"/>
      <c r="K46" s="10"/>
      <c r="L46" s="10"/>
      <c r="M46" s="10"/>
      <c r="N46" s="10"/>
      <c r="O46" s="10">
        <v>5000</v>
      </c>
      <c r="P46" s="10"/>
      <c r="Q46" s="10"/>
      <c r="R46" s="10"/>
      <c r="S46" s="10"/>
      <c r="T46" s="10">
        <v>12000</v>
      </c>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f t="shared" si="0"/>
        <v>17000</v>
      </c>
      <c r="AZ46" s="11">
        <f>AY46*BA46</f>
        <v>90666.680000000008</v>
      </c>
      <c r="BA46" s="10">
        <v>5.333334117647059</v>
      </c>
      <c r="BB46" s="10">
        <v>5.7600008470588238</v>
      </c>
    </row>
    <row r="47" spans="1:54" ht="9.9499999999999993" customHeight="1" x14ac:dyDescent="0.2">
      <c r="A47" s="17">
        <v>9</v>
      </c>
      <c r="B47" s="17">
        <v>20</v>
      </c>
      <c r="C47" s="17" t="s">
        <v>51</v>
      </c>
      <c r="D47" s="18" t="s">
        <v>110</v>
      </c>
      <c r="E47" s="19" t="s">
        <v>47</v>
      </c>
      <c r="F47" s="10"/>
      <c r="G47" s="10"/>
      <c r="H47" s="10"/>
      <c r="I47" s="10"/>
      <c r="J47" s="10"/>
      <c r="K47" s="10"/>
      <c r="L47" s="10"/>
      <c r="M47" s="10"/>
      <c r="N47" s="10"/>
      <c r="O47" s="10">
        <v>1</v>
      </c>
      <c r="P47" s="10"/>
      <c r="Q47" s="10"/>
      <c r="R47" s="10"/>
      <c r="S47" s="10"/>
      <c r="T47" s="10">
        <v>1</v>
      </c>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f t="shared" si="0"/>
        <v>2</v>
      </c>
      <c r="AZ47" s="11"/>
      <c r="BA47" s="10"/>
      <c r="BB47" s="10"/>
    </row>
    <row r="48" spans="1:54" ht="9.9499999999999993" customHeight="1" x14ac:dyDescent="0.2">
      <c r="A48" s="17">
        <v>10</v>
      </c>
      <c r="B48" s="17">
        <v>21</v>
      </c>
      <c r="C48" s="17" t="s">
        <v>111</v>
      </c>
      <c r="D48" s="18" t="s">
        <v>112</v>
      </c>
      <c r="E48" s="19" t="s">
        <v>50</v>
      </c>
      <c r="F48" s="10"/>
      <c r="G48" s="10"/>
      <c r="H48" s="10"/>
      <c r="I48" s="10">
        <v>20000</v>
      </c>
      <c r="J48" s="10"/>
      <c r="K48" s="10"/>
      <c r="L48" s="10"/>
      <c r="M48" s="10"/>
      <c r="N48" s="10"/>
      <c r="O48" s="10"/>
      <c r="P48" s="10"/>
      <c r="Q48" s="10">
        <v>20000</v>
      </c>
      <c r="R48" s="10"/>
      <c r="S48" s="10"/>
      <c r="T48" s="10"/>
      <c r="U48" s="10"/>
      <c r="V48" s="10"/>
      <c r="W48" s="10">
        <v>18000</v>
      </c>
      <c r="X48" s="10">
        <v>8000</v>
      </c>
      <c r="Y48" s="10"/>
      <c r="Z48" s="10"/>
      <c r="AA48" s="10"/>
      <c r="AB48" s="10"/>
      <c r="AC48" s="10"/>
      <c r="AD48" s="10">
        <v>6000</v>
      </c>
      <c r="AE48" s="10"/>
      <c r="AF48" s="10"/>
      <c r="AG48" s="10"/>
      <c r="AH48" s="10"/>
      <c r="AI48" s="10"/>
      <c r="AJ48" s="10"/>
      <c r="AK48" s="10"/>
      <c r="AL48" s="10"/>
      <c r="AM48" s="10"/>
      <c r="AN48" s="10"/>
      <c r="AO48" s="10"/>
      <c r="AP48" s="10"/>
      <c r="AQ48" s="10"/>
      <c r="AR48" s="10">
        <v>10000</v>
      </c>
      <c r="AS48" s="10"/>
      <c r="AT48" s="10">
        <v>20000</v>
      </c>
      <c r="AU48" s="10"/>
      <c r="AV48" s="10"/>
      <c r="AW48" s="10"/>
      <c r="AX48" s="10"/>
      <c r="AY48" s="10">
        <f t="shared" si="0"/>
        <v>102000</v>
      </c>
      <c r="AZ48" s="11">
        <f>AY48*BA48</f>
        <v>290976.74418604653</v>
      </c>
      <c r="BA48" s="10">
        <v>2.8527131782945738</v>
      </c>
      <c r="BB48" s="10">
        <v>3.0809302325581398</v>
      </c>
    </row>
    <row r="49" spans="1:54" ht="9.9499999999999993" customHeight="1" x14ac:dyDescent="0.2">
      <c r="A49" s="17">
        <v>10</v>
      </c>
      <c r="B49" s="17">
        <v>21</v>
      </c>
      <c r="C49" s="17" t="s">
        <v>51</v>
      </c>
      <c r="D49" s="18" t="s">
        <v>113</v>
      </c>
      <c r="E49" s="19" t="s">
        <v>47</v>
      </c>
      <c r="F49" s="10"/>
      <c r="G49" s="10"/>
      <c r="H49" s="10"/>
      <c r="I49" s="10">
        <v>1</v>
      </c>
      <c r="J49" s="10"/>
      <c r="K49" s="10"/>
      <c r="L49" s="10"/>
      <c r="M49" s="10"/>
      <c r="N49" s="10"/>
      <c r="O49" s="10"/>
      <c r="P49" s="10"/>
      <c r="Q49" s="10">
        <v>2</v>
      </c>
      <c r="R49" s="10"/>
      <c r="S49" s="10"/>
      <c r="T49" s="10"/>
      <c r="U49" s="10"/>
      <c r="V49" s="10"/>
      <c r="W49" s="10">
        <v>3</v>
      </c>
      <c r="X49" s="10">
        <v>1</v>
      </c>
      <c r="Y49" s="10"/>
      <c r="Z49" s="10"/>
      <c r="AA49" s="10"/>
      <c r="AB49" s="10"/>
      <c r="AC49" s="10"/>
      <c r="AD49" s="10">
        <v>1</v>
      </c>
      <c r="AE49" s="10"/>
      <c r="AF49" s="10"/>
      <c r="AG49" s="10"/>
      <c r="AH49" s="10"/>
      <c r="AI49" s="10"/>
      <c r="AJ49" s="10"/>
      <c r="AK49" s="10"/>
      <c r="AL49" s="10"/>
      <c r="AM49" s="10"/>
      <c r="AN49" s="10"/>
      <c r="AO49" s="10"/>
      <c r="AP49" s="10"/>
      <c r="AQ49" s="10"/>
      <c r="AR49" s="10">
        <v>1</v>
      </c>
      <c r="AS49" s="10"/>
      <c r="AT49" s="10">
        <v>1</v>
      </c>
      <c r="AU49" s="10"/>
      <c r="AV49" s="10"/>
      <c r="AW49" s="10"/>
      <c r="AX49" s="10"/>
      <c r="AY49" s="10">
        <f t="shared" si="0"/>
        <v>10</v>
      </c>
      <c r="AZ49" s="11"/>
      <c r="BA49" s="10"/>
      <c r="BB49" s="10"/>
    </row>
    <row r="50" spans="1:54" ht="9.9499999999999993" customHeight="1" x14ac:dyDescent="0.2">
      <c r="A50" s="17">
        <v>11</v>
      </c>
      <c r="B50" s="17">
        <v>22</v>
      </c>
      <c r="C50" s="17" t="s">
        <v>114</v>
      </c>
      <c r="D50" s="18" t="s">
        <v>115</v>
      </c>
      <c r="E50" s="19" t="s">
        <v>50</v>
      </c>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v>17000</v>
      </c>
      <c r="AQ50" s="10"/>
      <c r="AR50" s="10"/>
      <c r="AS50" s="10"/>
      <c r="AT50" s="10"/>
      <c r="AU50" s="10"/>
      <c r="AV50" s="10"/>
      <c r="AW50" s="10"/>
      <c r="AX50" s="10"/>
      <c r="AY50" s="10">
        <f t="shared" si="0"/>
        <v>17000</v>
      </c>
      <c r="AZ50" s="11">
        <f>AY50*BA50</f>
        <v>60208.356</v>
      </c>
      <c r="BA50" s="10">
        <v>3.541668</v>
      </c>
      <c r="BB50" s="10">
        <v>3.8250014400000003</v>
      </c>
    </row>
    <row r="51" spans="1:54" ht="9.9499999999999993" customHeight="1" x14ac:dyDescent="0.2">
      <c r="A51" s="17">
        <v>11</v>
      </c>
      <c r="B51" s="17">
        <v>22</v>
      </c>
      <c r="C51" s="17" t="s">
        <v>51</v>
      </c>
      <c r="D51" s="18" t="s">
        <v>116</v>
      </c>
      <c r="E51" s="19" t="s">
        <v>47</v>
      </c>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v>1</v>
      </c>
      <c r="AQ51" s="10"/>
      <c r="AR51" s="10"/>
      <c r="AS51" s="10"/>
      <c r="AT51" s="10"/>
      <c r="AU51" s="10"/>
      <c r="AV51" s="10"/>
      <c r="AW51" s="10"/>
      <c r="AX51" s="10"/>
      <c r="AY51" s="10">
        <f t="shared" si="0"/>
        <v>1</v>
      </c>
      <c r="AZ51" s="11"/>
      <c r="BA51" s="10"/>
      <c r="BB51" s="10"/>
    </row>
    <row r="52" spans="1:54" ht="9.9499999999999993" customHeight="1" x14ac:dyDescent="0.2">
      <c r="A52" s="17">
        <v>12</v>
      </c>
      <c r="B52" s="17">
        <v>23</v>
      </c>
      <c r="C52" s="17" t="s">
        <v>117</v>
      </c>
      <c r="D52" s="18" t="s">
        <v>118</v>
      </c>
      <c r="E52" s="19" t="s">
        <v>50</v>
      </c>
      <c r="F52" s="10"/>
      <c r="G52" s="10"/>
      <c r="H52" s="10"/>
      <c r="I52" s="10"/>
      <c r="J52" s="10"/>
      <c r="K52" s="10">
        <v>12000</v>
      </c>
      <c r="L52" s="10"/>
      <c r="M52" s="10"/>
      <c r="N52" s="10"/>
      <c r="O52" s="10"/>
      <c r="P52" s="10"/>
      <c r="Q52" s="10"/>
      <c r="R52" s="10"/>
      <c r="S52" s="10"/>
      <c r="T52" s="10"/>
      <c r="U52" s="10"/>
      <c r="V52" s="10"/>
      <c r="W52" s="10"/>
      <c r="X52" s="10"/>
      <c r="Y52" s="10"/>
      <c r="Z52" s="10"/>
      <c r="AA52" s="10"/>
      <c r="AB52" s="10"/>
      <c r="AC52" s="10"/>
      <c r="AD52" s="10"/>
      <c r="AE52" s="10"/>
      <c r="AF52" s="10">
        <v>5000</v>
      </c>
      <c r="AG52" s="10"/>
      <c r="AH52" s="10"/>
      <c r="AI52" s="10"/>
      <c r="AJ52" s="10"/>
      <c r="AK52" s="10"/>
      <c r="AL52" s="10"/>
      <c r="AM52" s="10"/>
      <c r="AN52" s="10"/>
      <c r="AO52" s="10"/>
      <c r="AP52" s="10"/>
      <c r="AQ52" s="10"/>
      <c r="AR52" s="10"/>
      <c r="AS52" s="10"/>
      <c r="AT52" s="10">
        <v>15000</v>
      </c>
      <c r="AU52" s="10"/>
      <c r="AV52" s="10"/>
      <c r="AW52" s="10"/>
      <c r="AX52" s="10"/>
      <c r="AY52" s="10">
        <f t="shared" si="0"/>
        <v>32000</v>
      </c>
      <c r="AZ52" s="11">
        <f>AY52*BA52</f>
        <v>83596.899224806213</v>
      </c>
      <c r="BA52" s="10">
        <v>2.612403100775194</v>
      </c>
      <c r="BB52" s="10">
        <v>2.8213953488372097</v>
      </c>
    </row>
    <row r="53" spans="1:54" ht="9.9499999999999993" customHeight="1" x14ac:dyDescent="0.2">
      <c r="A53" s="17">
        <v>12</v>
      </c>
      <c r="B53" s="17">
        <v>23</v>
      </c>
      <c r="C53" s="17" t="s">
        <v>51</v>
      </c>
      <c r="D53" s="18" t="s">
        <v>119</v>
      </c>
      <c r="E53" s="19" t="s">
        <v>47</v>
      </c>
      <c r="F53" s="10"/>
      <c r="G53" s="10"/>
      <c r="H53" s="10"/>
      <c r="I53" s="10"/>
      <c r="J53" s="10"/>
      <c r="K53" s="10">
        <v>1</v>
      </c>
      <c r="L53" s="10"/>
      <c r="M53" s="10"/>
      <c r="N53" s="10"/>
      <c r="O53" s="10"/>
      <c r="P53" s="10"/>
      <c r="Q53" s="10"/>
      <c r="R53" s="10"/>
      <c r="S53" s="10"/>
      <c r="T53" s="10"/>
      <c r="U53" s="10"/>
      <c r="V53" s="10"/>
      <c r="W53" s="10"/>
      <c r="X53" s="10"/>
      <c r="Y53" s="10"/>
      <c r="Z53" s="10"/>
      <c r="AA53" s="10"/>
      <c r="AB53" s="10"/>
      <c r="AC53" s="10"/>
      <c r="AD53" s="10"/>
      <c r="AE53" s="10"/>
      <c r="AF53" s="10">
        <v>1</v>
      </c>
      <c r="AG53" s="10"/>
      <c r="AH53" s="10"/>
      <c r="AI53" s="10"/>
      <c r="AJ53" s="10"/>
      <c r="AK53" s="10"/>
      <c r="AL53" s="10"/>
      <c r="AM53" s="10"/>
      <c r="AN53" s="10"/>
      <c r="AO53" s="10"/>
      <c r="AP53" s="10"/>
      <c r="AQ53" s="10"/>
      <c r="AR53" s="10"/>
      <c r="AS53" s="10"/>
      <c r="AT53" s="10">
        <v>1</v>
      </c>
      <c r="AU53" s="10"/>
      <c r="AV53" s="10"/>
      <c r="AW53" s="10"/>
      <c r="AX53" s="10"/>
      <c r="AY53" s="10">
        <f t="shared" si="0"/>
        <v>3</v>
      </c>
      <c r="AZ53" s="11"/>
      <c r="BA53" s="10"/>
      <c r="BB53" s="10"/>
    </row>
    <row r="54" spans="1:54" ht="9.9499999999999993" customHeight="1" x14ac:dyDescent="0.2">
      <c r="A54" s="17">
        <v>13</v>
      </c>
      <c r="B54" s="17">
        <v>24</v>
      </c>
      <c r="C54" s="17" t="s">
        <v>120</v>
      </c>
      <c r="D54" s="18" t="s">
        <v>121</v>
      </c>
      <c r="E54" s="19" t="s">
        <v>50</v>
      </c>
      <c r="F54" s="10"/>
      <c r="G54" s="10"/>
      <c r="H54" s="10"/>
      <c r="I54" s="10"/>
      <c r="J54" s="10"/>
      <c r="K54" s="10"/>
      <c r="L54" s="10"/>
      <c r="M54" s="10"/>
      <c r="N54" s="10"/>
      <c r="O54" s="10"/>
      <c r="P54" s="10"/>
      <c r="Q54" s="10"/>
      <c r="R54" s="10"/>
      <c r="S54" s="10"/>
      <c r="T54" s="10"/>
      <c r="U54" s="10"/>
      <c r="V54" s="10"/>
      <c r="W54" s="10"/>
      <c r="X54" s="10"/>
      <c r="Y54" s="10">
        <v>15000</v>
      </c>
      <c r="Z54" s="10"/>
      <c r="AA54" s="10"/>
      <c r="AB54" s="10"/>
      <c r="AC54" s="10"/>
      <c r="AD54" s="10"/>
      <c r="AE54" s="10">
        <v>25000</v>
      </c>
      <c r="AF54" s="10"/>
      <c r="AG54" s="10"/>
      <c r="AH54" s="10"/>
      <c r="AI54" s="10"/>
      <c r="AJ54" s="10"/>
      <c r="AK54" s="10"/>
      <c r="AL54" s="10"/>
      <c r="AM54" s="10"/>
      <c r="AN54" s="10"/>
      <c r="AO54" s="10"/>
      <c r="AP54" s="10"/>
      <c r="AQ54" s="10">
        <v>35000</v>
      </c>
      <c r="AR54" s="10"/>
      <c r="AS54" s="10"/>
      <c r="AT54" s="10"/>
      <c r="AU54" s="10"/>
      <c r="AV54" s="10"/>
      <c r="AW54" s="10"/>
      <c r="AX54" s="10"/>
      <c r="AY54" s="10">
        <f t="shared" si="0"/>
        <v>75000</v>
      </c>
      <c r="AZ54" s="11">
        <f>AY54*BA54</f>
        <v>284302.3255813953</v>
      </c>
      <c r="BA54" s="10">
        <v>3.7906976744186043</v>
      </c>
      <c r="BB54" s="10">
        <v>4.0939534883720929</v>
      </c>
    </row>
    <row r="55" spans="1:54" ht="9.9499999999999993" customHeight="1" x14ac:dyDescent="0.2">
      <c r="A55" s="17">
        <v>13</v>
      </c>
      <c r="B55" s="17">
        <v>24</v>
      </c>
      <c r="C55" s="17" t="s">
        <v>51</v>
      </c>
      <c r="D55" s="18" t="s">
        <v>122</v>
      </c>
      <c r="E55" s="19" t="s">
        <v>47</v>
      </c>
      <c r="F55" s="10"/>
      <c r="G55" s="10"/>
      <c r="H55" s="10"/>
      <c r="I55" s="10"/>
      <c r="J55" s="10"/>
      <c r="K55" s="10"/>
      <c r="L55" s="10"/>
      <c r="M55" s="10"/>
      <c r="N55" s="10"/>
      <c r="O55" s="10"/>
      <c r="P55" s="10"/>
      <c r="Q55" s="10"/>
      <c r="R55" s="10"/>
      <c r="S55" s="10"/>
      <c r="T55" s="10"/>
      <c r="U55" s="10"/>
      <c r="V55" s="10"/>
      <c r="W55" s="10"/>
      <c r="X55" s="10"/>
      <c r="Y55" s="10">
        <v>1</v>
      </c>
      <c r="Z55" s="10"/>
      <c r="AA55" s="10"/>
      <c r="AB55" s="10"/>
      <c r="AC55" s="10"/>
      <c r="AD55" s="10"/>
      <c r="AE55" s="10">
        <v>1</v>
      </c>
      <c r="AF55" s="10"/>
      <c r="AG55" s="10"/>
      <c r="AH55" s="10"/>
      <c r="AI55" s="10"/>
      <c r="AJ55" s="10"/>
      <c r="AK55" s="10"/>
      <c r="AL55" s="10"/>
      <c r="AM55" s="10"/>
      <c r="AN55" s="10"/>
      <c r="AO55" s="10"/>
      <c r="AP55" s="10"/>
      <c r="AQ55" s="10">
        <v>1</v>
      </c>
      <c r="AR55" s="10"/>
      <c r="AS55" s="10"/>
      <c r="AT55" s="10"/>
      <c r="AU55" s="10"/>
      <c r="AV55" s="10"/>
      <c r="AW55" s="10"/>
      <c r="AX55" s="10"/>
      <c r="AY55" s="10">
        <f t="shared" ref="AY55:AY77" si="1">SUM(F55:AX55)</f>
        <v>3</v>
      </c>
      <c r="AZ55" s="11"/>
      <c r="BA55" s="10"/>
      <c r="BB55" s="10"/>
    </row>
    <row r="56" spans="1:54" ht="9.9499999999999993" customHeight="1" x14ac:dyDescent="0.2">
      <c r="A56" s="17">
        <v>14</v>
      </c>
      <c r="B56" s="17">
        <v>25</v>
      </c>
      <c r="C56" s="17" t="s">
        <v>123</v>
      </c>
      <c r="D56" s="18" t="s">
        <v>124</v>
      </c>
      <c r="E56" s="19" t="s">
        <v>50</v>
      </c>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v>8000</v>
      </c>
      <c r="AL56" s="10"/>
      <c r="AM56" s="10"/>
      <c r="AN56" s="10"/>
      <c r="AO56" s="10"/>
      <c r="AP56" s="10"/>
      <c r="AQ56" s="10"/>
      <c r="AR56" s="10"/>
      <c r="AS56" s="10"/>
      <c r="AT56" s="10"/>
      <c r="AU56" s="10"/>
      <c r="AV56" s="10"/>
      <c r="AW56" s="10"/>
      <c r="AX56" s="10"/>
      <c r="AY56" s="10">
        <f t="shared" si="1"/>
        <v>8000</v>
      </c>
      <c r="AZ56" s="11">
        <f>AY56*BA56</f>
        <v>63627.906976744183</v>
      </c>
      <c r="BA56" s="10">
        <v>7.9534883720930232</v>
      </c>
      <c r="BB56" s="10">
        <v>8.5897674418604648</v>
      </c>
    </row>
    <row r="57" spans="1:54" ht="9.9499999999999993" customHeight="1" x14ac:dyDescent="0.2">
      <c r="A57" s="17">
        <v>14</v>
      </c>
      <c r="B57" s="17">
        <v>25</v>
      </c>
      <c r="C57" s="17" t="s">
        <v>51</v>
      </c>
      <c r="D57" s="18" t="s">
        <v>125</v>
      </c>
      <c r="E57" s="19" t="s">
        <v>47</v>
      </c>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v>1</v>
      </c>
      <c r="AL57" s="10"/>
      <c r="AM57" s="10"/>
      <c r="AN57" s="10"/>
      <c r="AO57" s="10"/>
      <c r="AP57" s="10"/>
      <c r="AQ57" s="10"/>
      <c r="AR57" s="10"/>
      <c r="AS57" s="10"/>
      <c r="AT57" s="10"/>
      <c r="AU57" s="10"/>
      <c r="AV57" s="10"/>
      <c r="AW57" s="10"/>
      <c r="AX57" s="10"/>
      <c r="AY57" s="10">
        <f t="shared" si="1"/>
        <v>1</v>
      </c>
      <c r="AZ57" s="11"/>
      <c r="BA57" s="10"/>
      <c r="BB57" s="10"/>
    </row>
    <row r="58" spans="1:54" ht="9.9499999999999993" customHeight="1" x14ac:dyDescent="0.2">
      <c r="A58" s="17">
        <v>15</v>
      </c>
      <c r="B58" s="17">
        <v>26</v>
      </c>
      <c r="C58" s="17" t="s">
        <v>126</v>
      </c>
      <c r="D58" s="18" t="s">
        <v>127</v>
      </c>
      <c r="E58" s="19" t="s">
        <v>50</v>
      </c>
      <c r="F58" s="10"/>
      <c r="G58" s="10"/>
      <c r="H58" s="10"/>
      <c r="I58" s="10">
        <v>20000</v>
      </c>
      <c r="J58" s="10"/>
      <c r="K58" s="10"/>
      <c r="L58" s="10"/>
      <c r="M58" s="10"/>
      <c r="N58" s="10"/>
      <c r="O58" s="10"/>
      <c r="P58" s="10"/>
      <c r="Q58" s="10">
        <v>55000</v>
      </c>
      <c r="R58" s="10"/>
      <c r="S58" s="10">
        <v>27000</v>
      </c>
      <c r="T58" s="10"/>
      <c r="U58" s="10"/>
      <c r="V58" s="10">
        <v>14000</v>
      </c>
      <c r="W58" s="10"/>
      <c r="X58" s="10">
        <v>100000</v>
      </c>
      <c r="Y58" s="10"/>
      <c r="Z58" s="10"/>
      <c r="AA58" s="10"/>
      <c r="AB58" s="10"/>
      <c r="AC58" s="10">
        <v>10000</v>
      </c>
      <c r="AD58" s="10"/>
      <c r="AE58" s="10"/>
      <c r="AF58" s="10"/>
      <c r="AG58" s="10">
        <v>60000</v>
      </c>
      <c r="AH58" s="10"/>
      <c r="AI58" s="10"/>
      <c r="AJ58" s="10"/>
      <c r="AK58" s="10"/>
      <c r="AL58" s="10"/>
      <c r="AM58" s="10"/>
      <c r="AN58" s="10"/>
      <c r="AO58" s="10"/>
      <c r="AP58" s="10"/>
      <c r="AQ58" s="10">
        <v>55000</v>
      </c>
      <c r="AR58" s="10">
        <v>7000</v>
      </c>
      <c r="AS58" s="10"/>
      <c r="AT58" s="10"/>
      <c r="AU58" s="10"/>
      <c r="AV58" s="10"/>
      <c r="AW58" s="10"/>
      <c r="AX58" s="10"/>
      <c r="AY58" s="10">
        <f t="shared" si="1"/>
        <v>348000</v>
      </c>
      <c r="AZ58" s="11">
        <f>AY58*BA58</f>
        <v>2786697.6744186045</v>
      </c>
      <c r="BA58" s="10">
        <v>8.0077519379844961</v>
      </c>
      <c r="BB58" s="10">
        <v>8.6483720930232568</v>
      </c>
    </row>
    <row r="59" spans="1:54" ht="9.9499999999999993" customHeight="1" x14ac:dyDescent="0.2">
      <c r="A59" s="17">
        <v>15</v>
      </c>
      <c r="B59" s="17">
        <v>26</v>
      </c>
      <c r="C59" s="17" t="s">
        <v>51</v>
      </c>
      <c r="D59" s="18" t="s">
        <v>128</v>
      </c>
      <c r="E59" s="19" t="s">
        <v>47</v>
      </c>
      <c r="F59" s="10"/>
      <c r="G59" s="10"/>
      <c r="H59" s="10"/>
      <c r="I59" s="10">
        <v>1</v>
      </c>
      <c r="J59" s="10"/>
      <c r="K59" s="10"/>
      <c r="L59" s="10"/>
      <c r="M59" s="10"/>
      <c r="N59" s="10"/>
      <c r="O59" s="10"/>
      <c r="P59" s="10"/>
      <c r="Q59" s="10">
        <v>5</v>
      </c>
      <c r="R59" s="10"/>
      <c r="S59" s="10">
        <v>1</v>
      </c>
      <c r="T59" s="10"/>
      <c r="U59" s="10"/>
      <c r="V59" s="10">
        <v>1</v>
      </c>
      <c r="W59" s="10"/>
      <c r="X59" s="10">
        <v>1</v>
      </c>
      <c r="Y59" s="10"/>
      <c r="Z59" s="10"/>
      <c r="AA59" s="10"/>
      <c r="AB59" s="10"/>
      <c r="AC59" s="10">
        <v>1</v>
      </c>
      <c r="AD59" s="10"/>
      <c r="AE59" s="10"/>
      <c r="AF59" s="10"/>
      <c r="AG59" s="10">
        <v>7</v>
      </c>
      <c r="AH59" s="10"/>
      <c r="AI59" s="10"/>
      <c r="AJ59" s="10"/>
      <c r="AK59" s="10"/>
      <c r="AL59" s="10"/>
      <c r="AM59" s="10"/>
      <c r="AN59" s="10"/>
      <c r="AO59" s="10"/>
      <c r="AP59" s="10"/>
      <c r="AQ59" s="10">
        <v>1</v>
      </c>
      <c r="AR59" s="10">
        <v>1</v>
      </c>
      <c r="AS59" s="10"/>
      <c r="AT59" s="10"/>
      <c r="AU59" s="10"/>
      <c r="AV59" s="10"/>
      <c r="AW59" s="10"/>
      <c r="AX59" s="10"/>
      <c r="AY59" s="10">
        <f t="shared" si="1"/>
        <v>19</v>
      </c>
      <c r="AZ59" s="11"/>
      <c r="BA59" s="10"/>
      <c r="BB59" s="10"/>
    </row>
    <row r="60" spans="1:54" ht="9.9499999999999993" customHeight="1" x14ac:dyDescent="0.2">
      <c r="A60" s="17">
        <v>16</v>
      </c>
      <c r="B60" s="17">
        <v>27</v>
      </c>
      <c r="C60" s="17" t="s">
        <v>129</v>
      </c>
      <c r="D60" s="18" t="s">
        <v>130</v>
      </c>
      <c r="E60" s="19" t="s">
        <v>50</v>
      </c>
      <c r="F60" s="10"/>
      <c r="G60" s="10"/>
      <c r="H60" s="10"/>
      <c r="I60" s="10"/>
      <c r="J60" s="10"/>
      <c r="K60" s="10"/>
      <c r="L60" s="10"/>
      <c r="M60" s="10"/>
      <c r="N60" s="10"/>
      <c r="O60" s="10"/>
      <c r="P60" s="10"/>
      <c r="Q60" s="10"/>
      <c r="R60" s="10"/>
      <c r="S60" s="10">
        <v>18000</v>
      </c>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v>18000</v>
      </c>
      <c r="AV60" s="10"/>
      <c r="AW60" s="10"/>
      <c r="AX60" s="10"/>
      <c r="AY60" s="10">
        <f t="shared" si="1"/>
        <v>36000</v>
      </c>
      <c r="AZ60" s="11">
        <f>AY60*BA60</f>
        <v>229200.00671328671</v>
      </c>
      <c r="BA60" s="10">
        <v>6.3666668531468531</v>
      </c>
      <c r="BB60" s="10">
        <v>6.8760002013986021</v>
      </c>
    </row>
    <row r="61" spans="1:54" ht="9.9499999999999993" customHeight="1" x14ac:dyDescent="0.2">
      <c r="A61" s="17">
        <v>16</v>
      </c>
      <c r="B61" s="17">
        <v>27</v>
      </c>
      <c r="C61" s="17" t="s">
        <v>51</v>
      </c>
      <c r="D61" s="18" t="s">
        <v>131</v>
      </c>
      <c r="E61" s="19" t="s">
        <v>47</v>
      </c>
      <c r="F61" s="10"/>
      <c r="G61" s="10"/>
      <c r="H61" s="10"/>
      <c r="I61" s="10"/>
      <c r="J61" s="10"/>
      <c r="K61" s="10"/>
      <c r="L61" s="10"/>
      <c r="M61" s="10"/>
      <c r="N61" s="10"/>
      <c r="O61" s="10"/>
      <c r="P61" s="10"/>
      <c r="Q61" s="10"/>
      <c r="R61" s="10"/>
      <c r="S61" s="10">
        <v>2</v>
      </c>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v>1</v>
      </c>
      <c r="AV61" s="10"/>
      <c r="AW61" s="10"/>
      <c r="AX61" s="10"/>
      <c r="AY61" s="10">
        <f t="shared" si="1"/>
        <v>3</v>
      </c>
      <c r="AZ61" s="11"/>
      <c r="BA61" s="10"/>
      <c r="BB61" s="10"/>
    </row>
    <row r="62" spans="1:54" ht="9.9499999999999993" customHeight="1" x14ac:dyDescent="0.2">
      <c r="A62" s="17">
        <v>17</v>
      </c>
      <c r="B62" s="17">
        <v>28</v>
      </c>
      <c r="C62" s="17" t="s">
        <v>132</v>
      </c>
      <c r="D62" s="18" t="s">
        <v>133</v>
      </c>
      <c r="E62" s="19" t="s">
        <v>50</v>
      </c>
      <c r="F62" s="10"/>
      <c r="G62" s="10">
        <v>9000</v>
      </c>
      <c r="H62" s="10"/>
      <c r="I62" s="10"/>
      <c r="J62" s="10"/>
      <c r="K62" s="10"/>
      <c r="L62" s="10"/>
      <c r="M62" s="10"/>
      <c r="N62" s="10"/>
      <c r="O62" s="10"/>
      <c r="P62" s="10">
        <v>115000</v>
      </c>
      <c r="Q62" s="10"/>
      <c r="R62" s="10"/>
      <c r="S62" s="10">
        <v>16000</v>
      </c>
      <c r="T62" s="10"/>
      <c r="U62" s="10"/>
      <c r="V62" s="10"/>
      <c r="W62" s="10"/>
      <c r="X62" s="10"/>
      <c r="Y62" s="10"/>
      <c r="Z62" s="10"/>
      <c r="AA62" s="10"/>
      <c r="AB62" s="10"/>
      <c r="AC62" s="10"/>
      <c r="AD62" s="10"/>
      <c r="AE62" s="10"/>
      <c r="AF62" s="10">
        <v>5000</v>
      </c>
      <c r="AG62" s="10"/>
      <c r="AH62" s="10"/>
      <c r="AI62" s="10"/>
      <c r="AJ62" s="10"/>
      <c r="AK62" s="10"/>
      <c r="AL62" s="10"/>
      <c r="AM62" s="10"/>
      <c r="AN62" s="10"/>
      <c r="AO62" s="10"/>
      <c r="AP62" s="10"/>
      <c r="AQ62" s="10"/>
      <c r="AR62" s="10"/>
      <c r="AS62" s="10"/>
      <c r="AT62" s="10"/>
      <c r="AU62" s="10"/>
      <c r="AV62" s="10"/>
      <c r="AW62" s="10"/>
      <c r="AX62" s="10"/>
      <c r="AY62" s="10">
        <f t="shared" si="1"/>
        <v>145000</v>
      </c>
      <c r="AZ62" s="11">
        <f>AY62*BA62</f>
        <v>3486744.1860465119</v>
      </c>
      <c r="BA62" s="10">
        <v>24.046511627906977</v>
      </c>
      <c r="BB62" s="10">
        <v>25.970232558139536</v>
      </c>
    </row>
    <row r="63" spans="1:54" ht="9.9499999999999993" customHeight="1" x14ac:dyDescent="0.2">
      <c r="A63" s="17">
        <v>17</v>
      </c>
      <c r="B63" s="17">
        <v>28</v>
      </c>
      <c r="C63" s="17" t="s">
        <v>51</v>
      </c>
      <c r="D63" s="18" t="s">
        <v>134</v>
      </c>
      <c r="E63" s="19" t="s">
        <v>47</v>
      </c>
      <c r="F63" s="10"/>
      <c r="G63" s="10">
        <v>1</v>
      </c>
      <c r="H63" s="10"/>
      <c r="I63" s="10"/>
      <c r="J63" s="10"/>
      <c r="K63" s="10"/>
      <c r="L63" s="10"/>
      <c r="M63" s="10"/>
      <c r="N63" s="10"/>
      <c r="O63" s="10"/>
      <c r="P63" s="10">
        <v>4</v>
      </c>
      <c r="Q63" s="10"/>
      <c r="R63" s="10"/>
      <c r="S63" s="10">
        <v>1</v>
      </c>
      <c r="T63" s="10"/>
      <c r="U63" s="10"/>
      <c r="V63" s="10"/>
      <c r="W63" s="10"/>
      <c r="X63" s="10"/>
      <c r="Y63" s="10"/>
      <c r="Z63" s="10"/>
      <c r="AA63" s="10"/>
      <c r="AB63" s="10"/>
      <c r="AC63" s="10"/>
      <c r="AD63" s="10"/>
      <c r="AE63" s="10"/>
      <c r="AF63" s="10">
        <v>1</v>
      </c>
      <c r="AG63" s="10"/>
      <c r="AH63" s="10"/>
      <c r="AI63" s="10"/>
      <c r="AJ63" s="10"/>
      <c r="AK63" s="10"/>
      <c r="AL63" s="10"/>
      <c r="AM63" s="10"/>
      <c r="AN63" s="10"/>
      <c r="AO63" s="10"/>
      <c r="AP63" s="10"/>
      <c r="AQ63" s="10"/>
      <c r="AR63" s="10"/>
      <c r="AS63" s="10"/>
      <c r="AT63" s="10"/>
      <c r="AU63" s="10"/>
      <c r="AV63" s="10"/>
      <c r="AW63" s="10"/>
      <c r="AX63" s="10"/>
      <c r="AY63" s="10">
        <f t="shared" si="1"/>
        <v>7</v>
      </c>
      <c r="AZ63" s="11"/>
      <c r="BA63" s="10"/>
      <c r="BB63" s="10"/>
    </row>
    <row r="64" spans="1:54" ht="9.9499999999999993" customHeight="1" x14ac:dyDescent="0.2">
      <c r="A64" s="17">
        <v>18</v>
      </c>
      <c r="B64" s="17">
        <v>29</v>
      </c>
      <c r="C64" s="17" t="s">
        <v>135</v>
      </c>
      <c r="D64" s="18" t="s">
        <v>136</v>
      </c>
      <c r="E64" s="19" t="s">
        <v>50</v>
      </c>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v>20000</v>
      </c>
      <c r="AJ64" s="10"/>
      <c r="AK64" s="10"/>
      <c r="AL64" s="10"/>
      <c r="AM64" s="10"/>
      <c r="AN64" s="10"/>
      <c r="AO64" s="10"/>
      <c r="AP64" s="10"/>
      <c r="AQ64" s="10">
        <v>23000</v>
      </c>
      <c r="AR64" s="10"/>
      <c r="AS64" s="10"/>
      <c r="AT64" s="10"/>
      <c r="AU64" s="10"/>
      <c r="AV64" s="10"/>
      <c r="AW64" s="10"/>
      <c r="AX64" s="10"/>
      <c r="AY64" s="10">
        <f t="shared" si="1"/>
        <v>43000</v>
      </c>
      <c r="AZ64" s="11">
        <f>AY64*BA64</f>
        <v>162000</v>
      </c>
      <c r="BA64" s="10">
        <v>3.7674418604651163</v>
      </c>
      <c r="BB64" s="10">
        <v>4.068837209302326</v>
      </c>
    </row>
    <row r="65" spans="1:54" ht="9.9499999999999993" customHeight="1" x14ac:dyDescent="0.2">
      <c r="A65" s="17">
        <v>18</v>
      </c>
      <c r="B65" s="17">
        <v>29</v>
      </c>
      <c r="C65" s="17" t="s">
        <v>51</v>
      </c>
      <c r="D65" s="18" t="s">
        <v>137</v>
      </c>
      <c r="E65" s="19" t="s">
        <v>47</v>
      </c>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v>1</v>
      </c>
      <c r="AJ65" s="10"/>
      <c r="AK65" s="10"/>
      <c r="AL65" s="10"/>
      <c r="AM65" s="10"/>
      <c r="AN65" s="10"/>
      <c r="AO65" s="10"/>
      <c r="AP65" s="10"/>
      <c r="AQ65" s="10">
        <v>1</v>
      </c>
      <c r="AR65" s="10"/>
      <c r="AS65" s="10"/>
      <c r="AT65" s="10"/>
      <c r="AU65" s="10"/>
      <c r="AV65" s="10"/>
      <c r="AW65" s="10"/>
      <c r="AX65" s="10"/>
      <c r="AY65" s="10">
        <f t="shared" si="1"/>
        <v>2</v>
      </c>
      <c r="AZ65" s="11"/>
      <c r="BA65" s="10"/>
      <c r="BB65" s="10"/>
    </row>
    <row r="66" spans="1:54" ht="9.9499999999999993" customHeight="1" x14ac:dyDescent="0.2">
      <c r="A66" s="17">
        <v>19</v>
      </c>
      <c r="B66" s="17">
        <v>30</v>
      </c>
      <c r="C66" s="17" t="s">
        <v>138</v>
      </c>
      <c r="D66" s="18" t="s">
        <v>139</v>
      </c>
      <c r="E66" s="19" t="s">
        <v>50</v>
      </c>
      <c r="F66" s="10"/>
      <c r="G66" s="10"/>
      <c r="H66" s="10"/>
      <c r="I66" s="10"/>
      <c r="J66" s="10"/>
      <c r="K66" s="10"/>
      <c r="L66" s="10"/>
      <c r="M66" s="10"/>
      <c r="N66" s="10"/>
      <c r="O66" s="10"/>
      <c r="P66" s="10"/>
      <c r="Q66" s="10"/>
      <c r="R66" s="10"/>
      <c r="S66" s="10">
        <v>15000</v>
      </c>
      <c r="T66" s="10"/>
      <c r="U66" s="10">
        <v>75000</v>
      </c>
      <c r="V66" s="10"/>
      <c r="W66" s="10"/>
      <c r="X66" s="10"/>
      <c r="Y66" s="10"/>
      <c r="Z66" s="10"/>
      <c r="AA66" s="10"/>
      <c r="AB66" s="10"/>
      <c r="AC66" s="10"/>
      <c r="AD66" s="10"/>
      <c r="AE66" s="10"/>
      <c r="AF66" s="10"/>
      <c r="AG66" s="10"/>
      <c r="AH66" s="10"/>
      <c r="AI66" s="10">
        <v>15000</v>
      </c>
      <c r="AJ66" s="10"/>
      <c r="AK66" s="10"/>
      <c r="AL66" s="10"/>
      <c r="AM66" s="10"/>
      <c r="AN66" s="10"/>
      <c r="AO66" s="10"/>
      <c r="AP66" s="10"/>
      <c r="AQ66" s="10"/>
      <c r="AR66" s="10"/>
      <c r="AS66" s="10"/>
      <c r="AT66" s="10"/>
      <c r="AU66" s="10"/>
      <c r="AV66" s="10"/>
      <c r="AW66" s="10"/>
      <c r="AX66" s="10"/>
      <c r="AY66" s="10">
        <f t="shared" si="1"/>
        <v>105000</v>
      </c>
      <c r="AZ66" s="11">
        <f>AY66*BA66</f>
        <v>986511.62790697662</v>
      </c>
      <c r="BA66" s="10">
        <v>9.3953488372093013</v>
      </c>
      <c r="BB66" s="10">
        <v>10.146976744186047</v>
      </c>
    </row>
    <row r="67" spans="1:54" ht="9.9499999999999993" customHeight="1" x14ac:dyDescent="0.2">
      <c r="A67" s="17">
        <v>19</v>
      </c>
      <c r="B67" s="17">
        <v>30</v>
      </c>
      <c r="C67" s="17" t="s">
        <v>51</v>
      </c>
      <c r="D67" s="18" t="s">
        <v>140</v>
      </c>
      <c r="E67" s="19" t="s">
        <v>47</v>
      </c>
      <c r="F67" s="10"/>
      <c r="G67" s="10"/>
      <c r="H67" s="10"/>
      <c r="I67" s="10"/>
      <c r="J67" s="10"/>
      <c r="K67" s="10"/>
      <c r="L67" s="10"/>
      <c r="M67" s="10"/>
      <c r="N67" s="10"/>
      <c r="O67" s="10"/>
      <c r="P67" s="10"/>
      <c r="Q67" s="10"/>
      <c r="R67" s="10"/>
      <c r="S67" s="10">
        <v>1</v>
      </c>
      <c r="T67" s="10"/>
      <c r="U67" s="10">
        <v>1</v>
      </c>
      <c r="V67" s="10"/>
      <c r="W67" s="10"/>
      <c r="X67" s="10"/>
      <c r="Y67" s="10"/>
      <c r="Z67" s="10"/>
      <c r="AA67" s="10"/>
      <c r="AB67" s="10"/>
      <c r="AC67" s="10"/>
      <c r="AD67" s="10"/>
      <c r="AE67" s="10"/>
      <c r="AF67" s="10"/>
      <c r="AG67" s="10"/>
      <c r="AH67" s="10"/>
      <c r="AI67" s="10">
        <v>1</v>
      </c>
      <c r="AJ67" s="10"/>
      <c r="AK67" s="10"/>
      <c r="AL67" s="10"/>
      <c r="AM67" s="10"/>
      <c r="AN67" s="10"/>
      <c r="AO67" s="10"/>
      <c r="AP67" s="10"/>
      <c r="AQ67" s="10"/>
      <c r="AR67" s="10"/>
      <c r="AS67" s="10"/>
      <c r="AT67" s="10"/>
      <c r="AU67" s="10"/>
      <c r="AV67" s="10"/>
      <c r="AW67" s="10"/>
      <c r="AX67" s="10"/>
      <c r="AY67" s="10">
        <f t="shared" si="1"/>
        <v>3</v>
      </c>
      <c r="AZ67" s="11"/>
      <c r="BA67" s="10"/>
      <c r="BB67" s="10"/>
    </row>
    <row r="68" spans="1:54" ht="9.9499999999999993" customHeight="1" x14ac:dyDescent="0.2">
      <c r="A68" s="17">
        <v>20</v>
      </c>
      <c r="B68" s="17">
        <v>31</v>
      </c>
      <c r="C68" s="17" t="s">
        <v>141</v>
      </c>
      <c r="D68" s="18" t="s">
        <v>142</v>
      </c>
      <c r="E68" s="19" t="s">
        <v>50</v>
      </c>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v>16000</v>
      </c>
      <c r="AO68" s="10">
        <v>10000</v>
      </c>
      <c r="AP68" s="10"/>
      <c r="AQ68" s="10"/>
      <c r="AR68" s="10"/>
      <c r="AS68" s="10"/>
      <c r="AT68" s="10"/>
      <c r="AU68" s="10"/>
      <c r="AV68" s="10"/>
      <c r="AW68" s="10"/>
      <c r="AX68" s="10"/>
      <c r="AY68" s="10">
        <f t="shared" si="1"/>
        <v>26000</v>
      </c>
      <c r="AZ68" s="11">
        <f>AY68*BA68</f>
        <v>235039.99999999997</v>
      </c>
      <c r="BA68" s="10">
        <v>9.0399999999999991</v>
      </c>
      <c r="BB68" s="10">
        <v>9.7631999999999994</v>
      </c>
    </row>
    <row r="69" spans="1:54" ht="9.9499999999999993" customHeight="1" x14ac:dyDescent="0.2">
      <c r="A69" s="17">
        <v>20</v>
      </c>
      <c r="B69" s="17">
        <v>31</v>
      </c>
      <c r="C69" s="17" t="s">
        <v>51</v>
      </c>
      <c r="D69" s="18" t="s">
        <v>143</v>
      </c>
      <c r="E69" s="19" t="s">
        <v>47</v>
      </c>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v>1</v>
      </c>
      <c r="AO69" s="10">
        <v>1</v>
      </c>
      <c r="AP69" s="10"/>
      <c r="AQ69" s="10"/>
      <c r="AR69" s="10"/>
      <c r="AS69" s="10"/>
      <c r="AT69" s="10"/>
      <c r="AU69" s="10"/>
      <c r="AV69" s="10"/>
      <c r="AW69" s="10"/>
      <c r="AX69" s="10"/>
      <c r="AY69" s="10">
        <f t="shared" si="1"/>
        <v>2</v>
      </c>
      <c r="AZ69" s="11"/>
      <c r="BA69" s="10"/>
      <c r="BB69" s="10"/>
    </row>
    <row r="70" spans="1:54" ht="9.9499999999999993" customHeight="1" x14ac:dyDescent="0.2">
      <c r="A70" s="17">
        <v>21</v>
      </c>
      <c r="B70" s="17">
        <v>32</v>
      </c>
      <c r="C70" s="17" t="s">
        <v>144</v>
      </c>
      <c r="D70" s="18" t="s">
        <v>145</v>
      </c>
      <c r="E70" s="19" t="s">
        <v>50</v>
      </c>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v>52000</v>
      </c>
      <c r="AJ70" s="10"/>
      <c r="AK70" s="10"/>
      <c r="AL70" s="10"/>
      <c r="AM70" s="10"/>
      <c r="AN70" s="10"/>
      <c r="AO70" s="10"/>
      <c r="AP70" s="10"/>
      <c r="AQ70" s="10"/>
      <c r="AR70" s="10"/>
      <c r="AS70" s="10"/>
      <c r="AT70" s="10"/>
      <c r="AU70" s="10"/>
      <c r="AV70" s="10"/>
      <c r="AW70" s="10"/>
      <c r="AX70" s="10"/>
      <c r="AY70" s="10">
        <f t="shared" si="1"/>
        <v>52000</v>
      </c>
      <c r="AZ70" s="11">
        <f>AY70*BA70</f>
        <v>348400</v>
      </c>
      <c r="BA70" s="10">
        <v>6.7</v>
      </c>
      <c r="BB70" s="10">
        <v>7.2360000000000007</v>
      </c>
    </row>
    <row r="71" spans="1:54" ht="9.9499999999999993" customHeight="1" x14ac:dyDescent="0.2">
      <c r="A71" s="17">
        <v>21</v>
      </c>
      <c r="B71" s="17">
        <v>32</v>
      </c>
      <c r="C71" s="17" t="s">
        <v>51</v>
      </c>
      <c r="D71" s="18" t="s">
        <v>146</v>
      </c>
      <c r="E71" s="19" t="s">
        <v>47</v>
      </c>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v>1</v>
      </c>
      <c r="AJ71" s="10"/>
      <c r="AK71" s="10"/>
      <c r="AL71" s="10"/>
      <c r="AM71" s="10"/>
      <c r="AN71" s="10"/>
      <c r="AO71" s="10"/>
      <c r="AP71" s="10"/>
      <c r="AQ71" s="10"/>
      <c r="AR71" s="10"/>
      <c r="AS71" s="10"/>
      <c r="AT71" s="10"/>
      <c r="AU71" s="10"/>
      <c r="AV71" s="10"/>
      <c r="AW71" s="10"/>
      <c r="AX71" s="10"/>
      <c r="AY71" s="10">
        <f t="shared" si="1"/>
        <v>1</v>
      </c>
      <c r="AZ71" s="12"/>
      <c r="BA71" s="10"/>
      <c r="BB71" s="10"/>
    </row>
    <row r="72" spans="1:54" ht="9.9499999999999993" customHeight="1" x14ac:dyDescent="0.2">
      <c r="A72" s="17">
        <v>22</v>
      </c>
      <c r="B72" s="17">
        <v>33</v>
      </c>
      <c r="C72" s="17" t="s">
        <v>147</v>
      </c>
      <c r="D72" s="18" t="s">
        <v>148</v>
      </c>
      <c r="E72" s="19" t="s">
        <v>50</v>
      </c>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v>18000</v>
      </c>
      <c r="AK72" s="10"/>
      <c r="AL72" s="10"/>
      <c r="AM72" s="10"/>
      <c r="AN72" s="10"/>
      <c r="AO72" s="10"/>
      <c r="AP72" s="10"/>
      <c r="AQ72" s="10"/>
      <c r="AR72" s="10"/>
      <c r="AS72" s="10"/>
      <c r="AT72" s="10"/>
      <c r="AU72" s="10"/>
      <c r="AV72" s="10"/>
      <c r="AW72" s="10"/>
      <c r="AX72" s="10"/>
      <c r="AY72" s="10">
        <f t="shared" si="1"/>
        <v>18000</v>
      </c>
      <c r="AZ72" s="11">
        <f>AY72*BA72</f>
        <v>33900.00171428571</v>
      </c>
      <c r="BA72" s="10">
        <v>1.8833334285714285</v>
      </c>
      <c r="BB72" s="10">
        <v>2.0340001028571431</v>
      </c>
    </row>
    <row r="73" spans="1:54" ht="9.9499999999999993" customHeight="1" x14ac:dyDescent="0.2">
      <c r="A73" s="17">
        <v>22</v>
      </c>
      <c r="B73" s="17">
        <v>33</v>
      </c>
      <c r="C73" s="17" t="s">
        <v>51</v>
      </c>
      <c r="D73" s="18" t="s">
        <v>149</v>
      </c>
      <c r="E73" s="19" t="s">
        <v>47</v>
      </c>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v>1</v>
      </c>
      <c r="AK73" s="10"/>
      <c r="AL73" s="10"/>
      <c r="AM73" s="10"/>
      <c r="AN73" s="10"/>
      <c r="AO73" s="10"/>
      <c r="AP73" s="10"/>
      <c r="AQ73" s="10"/>
      <c r="AR73" s="10"/>
      <c r="AS73" s="10"/>
      <c r="AT73" s="10"/>
      <c r="AU73" s="10"/>
      <c r="AV73" s="10"/>
      <c r="AW73" s="10"/>
      <c r="AX73" s="10"/>
      <c r="AY73" s="10">
        <f t="shared" si="1"/>
        <v>1</v>
      </c>
      <c r="AZ73" s="11"/>
      <c r="BA73" s="10"/>
      <c r="BB73" s="10"/>
    </row>
    <row r="74" spans="1:54" ht="9.9499999999999993" customHeight="1" x14ac:dyDescent="0.2">
      <c r="A74" s="17">
        <v>24</v>
      </c>
      <c r="B74" s="17">
        <v>34</v>
      </c>
      <c r="C74" s="17" t="s">
        <v>150</v>
      </c>
      <c r="D74" s="18" t="s">
        <v>151</v>
      </c>
      <c r="E74" s="19" t="s">
        <v>50</v>
      </c>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v>16000</v>
      </c>
      <c r="AM74" s="10"/>
      <c r="AN74" s="10"/>
      <c r="AO74" s="10"/>
      <c r="AP74" s="10"/>
      <c r="AQ74" s="10"/>
      <c r="AR74" s="10"/>
      <c r="AS74" s="10"/>
      <c r="AT74" s="10"/>
      <c r="AU74" s="10">
        <v>15000</v>
      </c>
      <c r="AV74" s="10"/>
      <c r="AW74" s="10">
        <v>17000</v>
      </c>
      <c r="AX74" s="10"/>
      <c r="AY74" s="10">
        <f t="shared" si="1"/>
        <v>48000</v>
      </c>
      <c r="AZ74" s="11">
        <f>AY74*BA74</f>
        <v>294883.72093023255</v>
      </c>
      <c r="BA74" s="10">
        <v>6.1434108527131777</v>
      </c>
      <c r="BB74" s="10">
        <v>6.6348837209302323</v>
      </c>
    </row>
    <row r="75" spans="1:54" ht="9.9499999999999993" customHeight="1" x14ac:dyDescent="0.2">
      <c r="A75" s="17">
        <v>24</v>
      </c>
      <c r="B75" s="17">
        <v>34</v>
      </c>
      <c r="C75" s="17" t="s">
        <v>51</v>
      </c>
      <c r="D75" s="18" t="s">
        <v>152</v>
      </c>
      <c r="E75" s="19" t="s">
        <v>47</v>
      </c>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v>1</v>
      </c>
      <c r="AM75" s="10"/>
      <c r="AN75" s="10"/>
      <c r="AO75" s="10"/>
      <c r="AP75" s="10"/>
      <c r="AQ75" s="10"/>
      <c r="AR75" s="10"/>
      <c r="AS75" s="10"/>
      <c r="AT75" s="10"/>
      <c r="AU75" s="10">
        <v>1</v>
      </c>
      <c r="AV75" s="10"/>
      <c r="AW75" s="10">
        <v>2</v>
      </c>
      <c r="AX75" s="10"/>
      <c r="AY75" s="10">
        <f t="shared" si="1"/>
        <v>4</v>
      </c>
      <c r="AZ75" s="11"/>
      <c r="BA75" s="10"/>
      <c r="BB75" s="10"/>
    </row>
    <row r="76" spans="1:54" ht="9.9499999999999993" customHeight="1" x14ac:dyDescent="0.2">
      <c r="A76" s="17">
        <v>26</v>
      </c>
      <c r="B76" s="17">
        <v>35</v>
      </c>
      <c r="C76" s="17" t="s">
        <v>153</v>
      </c>
      <c r="D76" s="18" t="s">
        <v>154</v>
      </c>
      <c r="E76" s="19" t="s">
        <v>50</v>
      </c>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v>30000</v>
      </c>
      <c r="AK76" s="10"/>
      <c r="AL76" s="10"/>
      <c r="AM76" s="10"/>
      <c r="AN76" s="10"/>
      <c r="AO76" s="10"/>
      <c r="AP76" s="10"/>
      <c r="AQ76" s="10"/>
      <c r="AR76" s="10"/>
      <c r="AS76" s="10"/>
      <c r="AT76" s="10"/>
      <c r="AU76" s="10"/>
      <c r="AV76" s="10"/>
      <c r="AW76" s="10"/>
      <c r="AX76" s="10"/>
      <c r="AY76" s="10">
        <f t="shared" si="1"/>
        <v>30000</v>
      </c>
      <c r="AZ76" s="11">
        <f>AY76*BA76</f>
        <v>217674.41860465115</v>
      </c>
      <c r="BA76" s="10">
        <v>7.2558139534883717</v>
      </c>
      <c r="BB76" s="10">
        <v>7.8362790697674418</v>
      </c>
    </row>
    <row r="77" spans="1:54" ht="9.9499999999999993" customHeight="1" x14ac:dyDescent="0.2">
      <c r="A77" s="17">
        <v>26</v>
      </c>
      <c r="B77" s="17">
        <v>35</v>
      </c>
      <c r="C77" s="17" t="s">
        <v>51</v>
      </c>
      <c r="D77" s="18" t="s">
        <v>155</v>
      </c>
      <c r="E77" s="19" t="s">
        <v>47</v>
      </c>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v>1</v>
      </c>
      <c r="AK77" s="10"/>
      <c r="AL77" s="10"/>
      <c r="AM77" s="10"/>
      <c r="AN77" s="10"/>
      <c r="AO77" s="10"/>
      <c r="AP77" s="10"/>
      <c r="AQ77" s="10"/>
      <c r="AR77" s="10"/>
      <c r="AS77" s="10"/>
      <c r="AT77" s="10"/>
      <c r="AU77" s="10"/>
      <c r="AV77" s="10"/>
      <c r="AW77" s="10"/>
      <c r="AX77" s="10"/>
      <c r="AY77" s="10">
        <f t="shared" si="1"/>
        <v>1</v>
      </c>
      <c r="AZ77" s="11"/>
      <c r="BA77" s="10"/>
      <c r="BB77" s="10"/>
    </row>
    <row r="78" spans="1:54" ht="9.9499999999999993" customHeight="1" x14ac:dyDescent="0.2">
      <c r="B78" s="17"/>
      <c r="C78" s="7" t="s">
        <v>42</v>
      </c>
      <c r="D78" s="7"/>
      <c r="E78" s="7"/>
      <c r="F78" s="8">
        <f t="shared" ref="F78:AZ78" si="2">SUM(F8:F77)</f>
        <v>10002</v>
      </c>
      <c r="G78" s="8">
        <f t="shared" si="2"/>
        <v>18002</v>
      </c>
      <c r="H78" s="8">
        <f t="shared" si="2"/>
        <v>5001</v>
      </c>
      <c r="I78" s="8">
        <f t="shared" si="2"/>
        <v>54003</v>
      </c>
      <c r="J78" s="8">
        <f t="shared" si="2"/>
        <v>3001</v>
      </c>
      <c r="K78" s="8">
        <f t="shared" si="2"/>
        <v>42003</v>
      </c>
      <c r="L78" s="8">
        <f t="shared" si="2"/>
        <v>9002</v>
      </c>
      <c r="M78" s="8">
        <f t="shared" si="2"/>
        <v>11001</v>
      </c>
      <c r="N78" s="8">
        <f t="shared" si="2"/>
        <v>34003</v>
      </c>
      <c r="O78" s="8">
        <f t="shared" si="2"/>
        <v>5001</v>
      </c>
      <c r="P78" s="8">
        <f t="shared" si="2"/>
        <v>215007</v>
      </c>
      <c r="Q78" s="8">
        <f t="shared" si="2"/>
        <v>125009</v>
      </c>
      <c r="R78" s="8">
        <f t="shared" si="2"/>
        <v>30001</v>
      </c>
      <c r="S78" s="8">
        <f t="shared" si="2"/>
        <v>137009</v>
      </c>
      <c r="T78" s="8">
        <f t="shared" si="2"/>
        <v>27002</v>
      </c>
      <c r="U78" s="8">
        <f t="shared" si="2"/>
        <v>75001</v>
      </c>
      <c r="V78" s="8">
        <f t="shared" si="2"/>
        <v>14001</v>
      </c>
      <c r="W78" s="8">
        <f t="shared" si="2"/>
        <v>39005</v>
      </c>
      <c r="X78" s="8">
        <f t="shared" si="2"/>
        <v>123003</v>
      </c>
      <c r="Y78" s="8">
        <f t="shared" si="2"/>
        <v>25002</v>
      </c>
      <c r="Z78" s="8">
        <f t="shared" si="2"/>
        <v>0</v>
      </c>
      <c r="AA78" s="8">
        <f t="shared" si="2"/>
        <v>12001</v>
      </c>
      <c r="AB78" s="8">
        <f t="shared" si="2"/>
        <v>0</v>
      </c>
      <c r="AC78" s="8">
        <f t="shared" si="2"/>
        <v>10001</v>
      </c>
      <c r="AD78" s="8">
        <f t="shared" si="2"/>
        <v>6001</v>
      </c>
      <c r="AE78" s="8">
        <f t="shared" si="2"/>
        <v>50002</v>
      </c>
      <c r="AF78" s="8">
        <f t="shared" si="2"/>
        <v>10002</v>
      </c>
      <c r="AG78" s="8">
        <f t="shared" si="2"/>
        <v>120014</v>
      </c>
      <c r="AH78" s="8">
        <f t="shared" si="2"/>
        <v>8001</v>
      </c>
      <c r="AI78" s="8">
        <f t="shared" si="2"/>
        <v>102004</v>
      </c>
      <c r="AJ78" s="8">
        <f t="shared" si="2"/>
        <v>61003</v>
      </c>
      <c r="AK78" s="8">
        <f t="shared" si="2"/>
        <v>16002</v>
      </c>
      <c r="AL78" s="8">
        <f t="shared" si="2"/>
        <v>53003</v>
      </c>
      <c r="AM78" s="8">
        <f t="shared" si="2"/>
        <v>15001</v>
      </c>
      <c r="AN78" s="8">
        <f t="shared" si="2"/>
        <v>16001</v>
      </c>
      <c r="AO78" s="8">
        <f t="shared" si="2"/>
        <v>58006</v>
      </c>
      <c r="AP78" s="8">
        <f t="shared" si="2"/>
        <v>29002</v>
      </c>
      <c r="AQ78" s="8">
        <f t="shared" si="2"/>
        <v>113003</v>
      </c>
      <c r="AR78" s="8">
        <f t="shared" si="2"/>
        <v>27003</v>
      </c>
      <c r="AS78" s="8">
        <f t="shared" si="2"/>
        <v>46003</v>
      </c>
      <c r="AT78" s="8">
        <f t="shared" si="2"/>
        <v>35002</v>
      </c>
      <c r="AU78" s="8">
        <f t="shared" si="2"/>
        <v>53003</v>
      </c>
      <c r="AV78" s="8">
        <f t="shared" si="2"/>
        <v>11001</v>
      </c>
      <c r="AW78" s="8">
        <f t="shared" si="2"/>
        <v>35005</v>
      </c>
      <c r="AX78" s="8">
        <f t="shared" si="2"/>
        <v>5001</v>
      </c>
      <c r="AY78" s="8">
        <f t="shared" si="2"/>
        <v>1892124</v>
      </c>
      <c r="AZ78" s="13">
        <f t="shared" si="2"/>
        <v>12311505.372963458</v>
      </c>
      <c r="BA78" s="10"/>
      <c r="BB78" s="10"/>
    </row>
    <row r="79" spans="1:54" ht="9.9499999999999993" customHeight="1" x14ac:dyDescent="0.2">
      <c r="B79" s="17"/>
    </row>
  </sheetData>
  <autoFilter ref="AW7:BB78" xr:uid="{00000000-0009-0000-0000-000000000000}"/>
  <mergeCells count="48">
    <mergeCell ref="AM3:AM5"/>
    <mergeCell ref="AN3:AN5"/>
    <mergeCell ref="AO3:AO5"/>
    <mergeCell ref="AP3:AP5"/>
    <mergeCell ref="AQ3:AQ5"/>
    <mergeCell ref="AR3:AR5"/>
    <mergeCell ref="AS3:AS5"/>
    <mergeCell ref="AT3:AT5"/>
    <mergeCell ref="AU3:AU5"/>
    <mergeCell ref="AX3:AX5"/>
    <mergeCell ref="AY3:AY5"/>
    <mergeCell ref="AZ3:AZ5"/>
    <mergeCell ref="AV3:AV5"/>
    <mergeCell ref="AW3:AW5"/>
    <mergeCell ref="AL3:AL5"/>
    <mergeCell ref="AK3:AK5"/>
    <mergeCell ref="AH3:AH5"/>
    <mergeCell ref="AI3:AI5"/>
    <mergeCell ref="AJ3:AJ5"/>
    <mergeCell ref="AG3:AG5"/>
    <mergeCell ref="AE3:AE5"/>
    <mergeCell ref="AD3:AD5"/>
    <mergeCell ref="AA3:AA5"/>
    <mergeCell ref="AB3:AB5"/>
    <mergeCell ref="AF3:AF5"/>
    <mergeCell ref="AC3:AC5"/>
    <mergeCell ref="U3:U5"/>
    <mergeCell ref="Y3:Y5"/>
    <mergeCell ref="Z3:Z5"/>
    <mergeCell ref="V3:V5"/>
    <mergeCell ref="W3:W5"/>
    <mergeCell ref="X3:X5"/>
    <mergeCell ref="N3:N5"/>
    <mergeCell ref="O3:O5"/>
    <mergeCell ref="P3:P5"/>
    <mergeCell ref="AY2:AZ2"/>
    <mergeCell ref="F3:F5"/>
    <mergeCell ref="H3:H5"/>
    <mergeCell ref="G3:G5"/>
    <mergeCell ref="L3:L5"/>
    <mergeCell ref="K3:K5"/>
    <mergeCell ref="I3:I5"/>
    <mergeCell ref="M3:M5"/>
    <mergeCell ref="J3:J5"/>
    <mergeCell ref="Q3:Q5"/>
    <mergeCell ref="R3:R5"/>
    <mergeCell ref="S3:S5"/>
    <mergeCell ref="T3:T5"/>
  </mergeCells>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 1</dc:creator>
  <cp:lastModifiedBy>CAPCS-Dispozitive</cp:lastModifiedBy>
  <dcterms:created xsi:type="dcterms:W3CDTF">2026-06-29T14:20:39Z</dcterms:created>
  <dcterms:modified xsi:type="dcterms:W3CDTF">2026-07-03T08:39:06Z</dcterms:modified>
</cp:coreProperties>
</file>