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curari\Produse alimentare\2026\"/>
    </mc:Choice>
  </mc:AlternateContent>
  <bookViews>
    <workbookView xWindow="0" yWindow="0" windowWidth="18600" windowHeight="6960"/>
  </bookViews>
  <sheets>
    <sheet name="Foaie1" sheetId="1" r:id="rId1"/>
    <sheet name="Foaie2" sheetId="2" r:id="rId2"/>
    <sheet name="Foaie3" sheetId="3" r:id="rId3"/>
  </sheets>
  <calcPr calcId="162913" iterateDelta="1E-4"/>
</workbook>
</file>

<file path=xl/calcChain.xml><?xml version="1.0" encoding="utf-8"?>
<calcChain xmlns="http://schemas.openxmlformats.org/spreadsheetml/2006/main">
  <c r="G88" i="1" l="1"/>
  <c r="F88" i="1" l="1"/>
  <c r="E64" i="1" l="1"/>
  <c r="E65" i="1"/>
  <c r="E66" i="1"/>
  <c r="E67" i="1"/>
  <c r="E68" i="1"/>
  <c r="E69" i="1"/>
  <c r="E70" i="1"/>
  <c r="E71" i="1"/>
  <c r="E63" i="1"/>
  <c r="E54" i="1"/>
  <c r="E55" i="1"/>
  <c r="E56" i="1"/>
  <c r="E57" i="1"/>
  <c r="E58" i="1"/>
  <c r="E59" i="1"/>
  <c r="E53" i="1"/>
  <c r="E44" i="1"/>
  <c r="E45" i="1"/>
  <c r="E38" i="1"/>
  <c r="E39" i="1"/>
  <c r="E40" i="1"/>
  <c r="E41" i="1"/>
  <c r="E42" i="1"/>
  <c r="E43" i="1"/>
  <c r="E3" i="1"/>
  <c r="E4" i="1"/>
  <c r="C6" i="1"/>
  <c r="E85" i="1"/>
  <c r="E84" i="1"/>
  <c r="E86" i="1" l="1"/>
  <c r="F85" i="1" s="1"/>
  <c r="E60" i="1"/>
  <c r="F61" i="1" s="1"/>
  <c r="E2" i="1"/>
  <c r="E18" i="1"/>
  <c r="E15" i="1" l="1"/>
  <c r="E80" i="1" l="1"/>
  <c r="E79" i="1"/>
  <c r="E78" i="1"/>
  <c r="E77" i="1"/>
  <c r="E76" i="1"/>
  <c r="E75" i="1"/>
  <c r="E49" i="1"/>
  <c r="E50" i="1" s="1"/>
  <c r="F51" i="1" s="1"/>
  <c r="E37" i="1"/>
  <c r="E36" i="1"/>
  <c r="E35" i="1"/>
  <c r="E31" i="1"/>
  <c r="E30" i="1"/>
  <c r="E29" i="1"/>
  <c r="E28" i="1"/>
  <c r="E24" i="1"/>
  <c r="E23" i="1"/>
  <c r="E19" i="1"/>
  <c r="E17" i="1"/>
  <c r="E16" i="1"/>
  <c r="E14" i="1"/>
  <c r="E13" i="1"/>
  <c r="E9" i="1"/>
  <c r="E5" i="1"/>
  <c r="E6" i="1" s="1"/>
  <c r="F6" i="1" s="1"/>
  <c r="E10" i="1" l="1"/>
  <c r="F10" i="1" s="1"/>
  <c r="E20" i="1"/>
  <c r="F20" i="1" s="1"/>
  <c r="E25" i="1"/>
  <c r="F25" i="1" s="1"/>
  <c r="E32" i="1"/>
  <c r="F32" i="1" s="1"/>
  <c r="E46" i="1"/>
  <c r="F47" i="1" s="1"/>
  <c r="E81" i="1"/>
  <c r="F81" i="1" s="1"/>
  <c r="E72" i="1"/>
  <c r="F73" i="1" s="1"/>
  <c r="E88" i="1" l="1"/>
</calcChain>
</file>

<file path=xl/sharedStrings.xml><?xml version="1.0" encoding="utf-8"?>
<sst xmlns="http://schemas.openxmlformats.org/spreadsheetml/2006/main" count="82" uniqueCount="72">
  <si>
    <t>lot 1</t>
  </si>
  <si>
    <t>Cantitate</t>
  </si>
  <si>
    <t>preț 1 kg cu TVA</t>
  </si>
  <si>
    <t>total</t>
  </si>
  <si>
    <t>carne de porc</t>
  </si>
  <si>
    <t>total:</t>
  </si>
  <si>
    <t>lot 2</t>
  </si>
  <si>
    <t>lot 3</t>
  </si>
  <si>
    <t>magiun</t>
  </si>
  <si>
    <t>lot 4</t>
  </si>
  <si>
    <t>ulei rafinat</t>
  </si>
  <si>
    <t>ulei nerafinat</t>
  </si>
  <si>
    <t>lot 5</t>
  </si>
  <si>
    <t>lapte</t>
  </si>
  <si>
    <t>unt</t>
  </si>
  <si>
    <t>chefir</t>
  </si>
  <si>
    <t>lot 6</t>
  </si>
  <si>
    <t>griș</t>
  </si>
  <si>
    <t>lot 7</t>
  </si>
  <si>
    <t>sare</t>
  </si>
  <si>
    <t>lot 8</t>
  </si>
  <si>
    <t>lot 9</t>
  </si>
  <si>
    <t>lot 10</t>
  </si>
  <si>
    <t>orez</t>
  </si>
  <si>
    <t>fasole</t>
  </si>
  <si>
    <t>cartofi</t>
  </si>
  <si>
    <t>morcov</t>
  </si>
  <si>
    <t>mere</t>
  </si>
  <si>
    <t>piure de rosii borc.</t>
  </si>
  <si>
    <t>mazăre verde borc.</t>
  </si>
  <si>
    <t>porumb dulce borc.</t>
  </si>
  <si>
    <t>paste figuri</t>
  </si>
  <si>
    <t>halva</t>
  </si>
  <si>
    <t>iaurt</t>
  </si>
  <si>
    <t>file de pui</t>
  </si>
  <si>
    <t>șold de găină</t>
  </si>
  <si>
    <t>fileu de pește</t>
  </si>
  <si>
    <t>murătură</t>
  </si>
  <si>
    <t xml:space="preserve">tomate în suc </t>
  </si>
  <si>
    <t>crupă de porumb</t>
  </si>
  <si>
    <t>făină de grâu</t>
  </si>
  <si>
    <t>fulgi de ovăz</t>
  </si>
  <si>
    <t>zahăr</t>
  </si>
  <si>
    <t>spaghete</t>
  </si>
  <si>
    <t>paste fidea</t>
  </si>
  <si>
    <t>biscuiți cu lapte</t>
  </si>
  <si>
    <t>biscuiți de ovăz cu nuci</t>
  </si>
  <si>
    <t>biscuiți de porumb</t>
  </si>
  <si>
    <t>ceai din frunze</t>
  </si>
  <si>
    <t>drojdie</t>
  </si>
  <si>
    <t>ouă de găină</t>
  </si>
  <si>
    <t>crupa de grâu</t>
  </si>
  <si>
    <t>crupa de orz</t>
  </si>
  <si>
    <t>mazăre uscată</t>
  </si>
  <si>
    <t>hrișcă boabe</t>
  </si>
  <si>
    <t>bulgur</t>
  </si>
  <si>
    <t>ceapă</t>
  </si>
  <si>
    <t>sfeclă</t>
  </si>
  <si>
    <t>varză</t>
  </si>
  <si>
    <t>lămâie</t>
  </si>
  <si>
    <t>conopida</t>
  </si>
  <si>
    <t>radăcina țelina</t>
  </si>
  <si>
    <t>brânză</t>
  </si>
  <si>
    <t>cașcaval</t>
  </si>
  <si>
    <t>lot 11</t>
  </si>
  <si>
    <t>pâine integrală</t>
  </si>
  <si>
    <t>pâine cu tărâțe</t>
  </si>
  <si>
    <t>Total pe listă</t>
  </si>
  <si>
    <t>Fără TVA</t>
  </si>
  <si>
    <t xml:space="preserve">suc de legume </t>
  </si>
  <si>
    <t>planificat</t>
  </si>
  <si>
    <t>Rotunjit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</si>
</sst>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charset val="238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Calibri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10" fontId="0" fillId="0" borderId="0" xfId="0" applyNumberFormat="1"/>
    <xf numFmtId="0" fontId="1" fillId="2" borderId="0" xfId="0" applyFont="1" applyFill="1"/>
    <xf numFmtId="0" fontId="0" fillId="2" borderId="0" xfId="0" applyFill="1"/>
    <xf numFmtId="0" fontId="3" fillId="2" borderId="0" xfId="0" applyFont="1" applyFill="1"/>
    <xf numFmtId="0" fontId="6" fillId="0" borderId="0" xfId="0" applyFont="1"/>
    <xf numFmtId="0" fontId="5" fillId="0" borderId="0" xfId="0" applyFont="1"/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Fill="1"/>
    <xf numFmtId="0" fontId="3" fillId="0" borderId="0" xfId="0" applyFont="1" applyFill="1"/>
    <xf numFmtId="0" fontId="1" fillId="0" borderId="0" xfId="0" applyFont="1" applyFill="1"/>
    <xf numFmtId="0" fontId="0" fillId="0" borderId="0" xfId="0" applyFill="1"/>
    <xf numFmtId="0" fontId="0" fillId="3" borderId="0" xfId="0" applyFill="1"/>
    <xf numFmtId="0" fontId="7" fillId="3" borderId="0" xfId="0" applyFont="1" applyFill="1"/>
    <xf numFmtId="0" fontId="8" fillId="3" borderId="0" xfId="0" applyFont="1" applyFill="1"/>
    <xf numFmtId="0" fontId="7" fillId="0" borderId="0" xfId="0" applyFont="1"/>
    <xf numFmtId="0" fontId="7" fillId="4" borderId="0" xfId="0" applyFont="1" applyFill="1"/>
    <xf numFmtId="2" fontId="7" fillId="4" borderId="0" xfId="0" applyNumberFormat="1" applyFont="1" applyFill="1"/>
    <xf numFmtId="2" fontId="8" fillId="4" borderId="0" xfId="0" applyNumberFormat="1" applyFont="1" applyFill="1"/>
    <xf numFmtId="0" fontId="9" fillId="0" borderId="0" xfId="0" applyFont="1"/>
    <xf numFmtId="0" fontId="10" fillId="0" borderId="0" xfId="0" applyFont="1"/>
    <xf numFmtId="0" fontId="5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2"/>
  <sheetViews>
    <sheetView tabSelected="1" topLeftCell="A64" workbookViewId="0">
      <selection activeCell="J20" sqref="J20"/>
    </sheetView>
  </sheetViews>
  <sheetFormatPr defaultColWidth="9" defaultRowHeight="15" x14ac:dyDescent="0.25"/>
  <cols>
    <col min="1" max="1" width="14.85546875" customWidth="1"/>
    <col min="3" max="3" width="16.140625" customWidth="1"/>
    <col min="4" max="4" width="18.28515625" customWidth="1"/>
    <col min="5" max="5" width="16.5703125" customWidth="1"/>
    <col min="6" max="6" width="21.42578125" customWidth="1"/>
    <col min="7" max="7" width="12.5703125" bestFit="1" customWidth="1"/>
  </cols>
  <sheetData>
    <row r="1" spans="1:7" ht="15.75" x14ac:dyDescent="0.25">
      <c r="A1" s="1" t="s">
        <v>0</v>
      </c>
      <c r="C1" s="1" t="s">
        <v>1</v>
      </c>
      <c r="D1" s="1" t="s">
        <v>2</v>
      </c>
      <c r="E1" s="1" t="s">
        <v>3</v>
      </c>
      <c r="F1" s="18" t="s">
        <v>68</v>
      </c>
      <c r="G1" s="1" t="s">
        <v>71</v>
      </c>
    </row>
    <row r="2" spans="1:7" x14ac:dyDescent="0.25">
      <c r="A2" s="9" t="s">
        <v>34</v>
      </c>
      <c r="B2" s="9"/>
      <c r="C2">
        <v>170</v>
      </c>
      <c r="D2">
        <v>79</v>
      </c>
      <c r="E2">
        <f>SUM(C2*D2)</f>
        <v>13430</v>
      </c>
      <c r="G2" s="3"/>
    </row>
    <row r="3" spans="1:7" x14ac:dyDescent="0.25">
      <c r="A3" s="24" t="s">
        <v>35</v>
      </c>
      <c r="B3" s="25"/>
      <c r="C3">
        <v>230</v>
      </c>
      <c r="D3">
        <v>54</v>
      </c>
      <c r="E3">
        <f t="shared" ref="E3:E4" si="0">SUM(C3*D3)</f>
        <v>12420</v>
      </c>
    </row>
    <row r="4" spans="1:7" x14ac:dyDescent="0.25">
      <c r="A4" s="24" t="s">
        <v>4</v>
      </c>
      <c r="B4" s="25"/>
      <c r="C4">
        <v>220</v>
      </c>
      <c r="D4">
        <v>99</v>
      </c>
      <c r="E4">
        <f t="shared" si="0"/>
        <v>21780</v>
      </c>
    </row>
    <row r="5" spans="1:7" x14ac:dyDescent="0.25">
      <c r="A5" s="9"/>
      <c r="B5" s="9"/>
      <c r="E5">
        <f t="shared" ref="E5" si="1">SUM(C5*D5)</f>
        <v>0</v>
      </c>
    </row>
    <row r="6" spans="1:7" ht="15.75" x14ac:dyDescent="0.25">
      <c r="A6" s="4" t="s">
        <v>5</v>
      </c>
      <c r="B6" s="5"/>
      <c r="C6" s="5">
        <f>SUM(C2:C4)</f>
        <v>620</v>
      </c>
      <c r="D6" s="5"/>
      <c r="E6" s="4">
        <f>SUM(E2:E5)</f>
        <v>47630</v>
      </c>
      <c r="F6" s="20">
        <f>SUM(E6-(E6/6))</f>
        <v>39691.666666666664</v>
      </c>
      <c r="G6">
        <v>39692</v>
      </c>
    </row>
    <row r="8" spans="1:7" x14ac:dyDescent="0.25">
      <c r="A8" s="1" t="s">
        <v>6</v>
      </c>
    </row>
    <row r="9" spans="1:7" x14ac:dyDescent="0.25">
      <c r="A9" s="8" t="s">
        <v>36</v>
      </c>
      <c r="C9">
        <v>50</v>
      </c>
      <c r="D9">
        <v>100</v>
      </c>
      <c r="E9">
        <f>SUM(C9*D9)</f>
        <v>5000</v>
      </c>
    </row>
    <row r="10" spans="1:7" ht="15.75" x14ac:dyDescent="0.25">
      <c r="A10" s="4" t="s">
        <v>5</v>
      </c>
      <c r="B10" s="5"/>
      <c r="C10" s="5"/>
      <c r="D10" s="5"/>
      <c r="E10" s="4">
        <f>SUM(E9)</f>
        <v>5000</v>
      </c>
      <c r="F10" s="19">
        <f>SUM(E10-(E10/6))</f>
        <v>4166.666666666667</v>
      </c>
      <c r="G10">
        <v>4167</v>
      </c>
    </row>
    <row r="11" spans="1:7" x14ac:dyDescent="0.25">
      <c r="E11" s="1"/>
    </row>
    <row r="12" spans="1:7" x14ac:dyDescent="0.25">
      <c r="A12" s="1" t="s">
        <v>7</v>
      </c>
    </row>
    <row r="13" spans="1:7" x14ac:dyDescent="0.25">
      <c r="A13" t="s">
        <v>69</v>
      </c>
      <c r="C13">
        <v>200</v>
      </c>
      <c r="D13">
        <v>18.8</v>
      </c>
      <c r="E13">
        <f>SUM(C13*D13)</f>
        <v>3760</v>
      </c>
    </row>
    <row r="14" spans="1:7" x14ac:dyDescent="0.25">
      <c r="A14" t="s">
        <v>29</v>
      </c>
      <c r="C14">
        <v>50</v>
      </c>
      <c r="D14">
        <v>16.8</v>
      </c>
      <c r="E14">
        <f t="shared" ref="E14:E19" si="2">SUM(C14*D14)</f>
        <v>840</v>
      </c>
    </row>
    <row r="15" spans="1:7" x14ac:dyDescent="0.25">
      <c r="A15" t="s">
        <v>30</v>
      </c>
      <c r="C15">
        <v>72</v>
      </c>
      <c r="D15">
        <v>14.7</v>
      </c>
      <c r="E15">
        <f t="shared" si="2"/>
        <v>1058.3999999999999</v>
      </c>
    </row>
    <row r="16" spans="1:7" x14ac:dyDescent="0.25">
      <c r="A16" t="s">
        <v>28</v>
      </c>
      <c r="C16">
        <v>20</v>
      </c>
      <c r="D16">
        <v>50</v>
      </c>
      <c r="E16">
        <f t="shared" si="2"/>
        <v>1000</v>
      </c>
    </row>
    <row r="17" spans="1:7" x14ac:dyDescent="0.25">
      <c r="A17" t="s">
        <v>8</v>
      </c>
      <c r="C17">
        <v>25</v>
      </c>
      <c r="D17">
        <v>45</v>
      </c>
      <c r="E17">
        <f t="shared" si="2"/>
        <v>1125</v>
      </c>
    </row>
    <row r="18" spans="1:7" x14ac:dyDescent="0.25">
      <c r="A18" t="s">
        <v>37</v>
      </c>
      <c r="C18">
        <v>30</v>
      </c>
      <c r="D18">
        <v>60</v>
      </c>
      <c r="E18">
        <f t="shared" si="2"/>
        <v>1800</v>
      </c>
    </row>
    <row r="19" spans="1:7" x14ac:dyDescent="0.25">
      <c r="A19" t="s">
        <v>38</v>
      </c>
      <c r="C19">
        <v>150</v>
      </c>
      <c r="D19">
        <v>18</v>
      </c>
      <c r="E19">
        <f t="shared" si="2"/>
        <v>2700</v>
      </c>
    </row>
    <row r="20" spans="1:7" ht="15.75" x14ac:dyDescent="0.25">
      <c r="A20" s="4" t="s">
        <v>5</v>
      </c>
      <c r="B20" s="5"/>
      <c r="C20" s="5"/>
      <c r="D20" s="5"/>
      <c r="E20" s="4">
        <f>SUM(E13:E19)</f>
        <v>12283.4</v>
      </c>
      <c r="F20" s="20">
        <f>SUM(E20-(E20/6))</f>
        <v>10236.166666666666</v>
      </c>
      <c r="G20">
        <v>10236</v>
      </c>
    </row>
    <row r="22" spans="1:7" x14ac:dyDescent="0.25">
      <c r="A22" s="1" t="s">
        <v>9</v>
      </c>
    </row>
    <row r="23" spans="1:7" x14ac:dyDescent="0.25">
      <c r="A23" t="s">
        <v>10</v>
      </c>
      <c r="C23">
        <v>50</v>
      </c>
      <c r="D23">
        <v>35</v>
      </c>
      <c r="E23">
        <f>SUM(C23*D23)</f>
        <v>1750</v>
      </c>
    </row>
    <row r="24" spans="1:7" x14ac:dyDescent="0.25">
      <c r="A24" s="2" t="s">
        <v>11</v>
      </c>
      <c r="C24">
        <v>50</v>
      </c>
      <c r="D24">
        <v>35</v>
      </c>
      <c r="E24">
        <f>SUM(C24*D24)</f>
        <v>1750</v>
      </c>
    </row>
    <row r="25" spans="1:7" ht="15.75" x14ac:dyDescent="0.25">
      <c r="A25" s="4" t="s">
        <v>5</v>
      </c>
      <c r="B25" s="5"/>
      <c r="C25" s="5"/>
      <c r="D25" s="5"/>
      <c r="E25" s="6">
        <f>SUM(E23:E24)</f>
        <v>3500</v>
      </c>
      <c r="F25" s="20">
        <f>SUM(E25-(E25/6))</f>
        <v>2916.6666666666665</v>
      </c>
      <c r="G25">
        <v>2917</v>
      </c>
    </row>
    <row r="27" spans="1:7" x14ac:dyDescent="0.25">
      <c r="A27" s="1" t="s">
        <v>12</v>
      </c>
    </row>
    <row r="28" spans="1:7" x14ac:dyDescent="0.25">
      <c r="A28" t="s">
        <v>39</v>
      </c>
      <c r="C28">
        <v>60</v>
      </c>
      <c r="D28">
        <v>9</v>
      </c>
      <c r="E28">
        <f>SUM(C28*D28)</f>
        <v>540</v>
      </c>
    </row>
    <row r="29" spans="1:7" x14ac:dyDescent="0.25">
      <c r="A29" t="s">
        <v>40</v>
      </c>
      <c r="C29">
        <v>200</v>
      </c>
      <c r="D29">
        <v>8.1999999999999993</v>
      </c>
      <c r="E29">
        <f t="shared" ref="E29:E31" si="3">SUM(C29*D29)</f>
        <v>1639.9999999999998</v>
      </c>
    </row>
    <row r="30" spans="1:7" x14ac:dyDescent="0.25">
      <c r="A30" t="s">
        <v>17</v>
      </c>
      <c r="C30">
        <v>40</v>
      </c>
      <c r="D30">
        <v>11</v>
      </c>
      <c r="E30">
        <f t="shared" si="3"/>
        <v>440</v>
      </c>
    </row>
    <row r="31" spans="1:7" x14ac:dyDescent="0.25">
      <c r="A31" t="s">
        <v>41</v>
      </c>
      <c r="C31">
        <v>40</v>
      </c>
      <c r="D31">
        <v>20</v>
      </c>
      <c r="E31">
        <f t="shared" si="3"/>
        <v>800</v>
      </c>
    </row>
    <row r="32" spans="1:7" ht="15.75" x14ac:dyDescent="0.25">
      <c r="A32" s="4" t="s">
        <v>5</v>
      </c>
      <c r="B32" s="5"/>
      <c r="C32" s="5"/>
      <c r="D32" s="5"/>
      <c r="E32" s="4">
        <f>SUM(E28:E31)</f>
        <v>3420</v>
      </c>
      <c r="F32" s="19">
        <f>SUM(E32-(E32/6))</f>
        <v>2850</v>
      </c>
      <c r="G32">
        <v>2850</v>
      </c>
    </row>
    <row r="34" spans="1:7" x14ac:dyDescent="0.25">
      <c r="A34" s="1" t="s">
        <v>16</v>
      </c>
    </row>
    <row r="35" spans="1:7" x14ac:dyDescent="0.25">
      <c r="A35" s="9" t="s">
        <v>42</v>
      </c>
      <c r="C35">
        <v>120</v>
      </c>
      <c r="D35">
        <v>17.600000000000001</v>
      </c>
      <c r="E35">
        <f>SUM(C35*D35)</f>
        <v>2112</v>
      </c>
    </row>
    <row r="36" spans="1:7" x14ac:dyDescent="0.25">
      <c r="A36" s="9" t="s">
        <v>43</v>
      </c>
      <c r="C36">
        <v>20</v>
      </c>
      <c r="D36">
        <v>14</v>
      </c>
      <c r="E36">
        <f>SUM(C36*D36)</f>
        <v>280</v>
      </c>
    </row>
    <row r="37" spans="1:7" x14ac:dyDescent="0.25">
      <c r="A37" s="9" t="s">
        <v>31</v>
      </c>
      <c r="C37">
        <v>60</v>
      </c>
      <c r="D37">
        <v>14</v>
      </c>
      <c r="E37">
        <f>SUM(C37*D37)</f>
        <v>840</v>
      </c>
    </row>
    <row r="38" spans="1:7" x14ac:dyDescent="0.25">
      <c r="A38" s="9" t="s">
        <v>44</v>
      </c>
      <c r="C38">
        <v>20</v>
      </c>
      <c r="D38">
        <v>14</v>
      </c>
      <c r="E38">
        <f t="shared" ref="E38:E45" si="4">SUM(C38*D38)</f>
        <v>280</v>
      </c>
    </row>
    <row r="39" spans="1:7" ht="30" x14ac:dyDescent="0.25">
      <c r="A39" s="9" t="s">
        <v>45</v>
      </c>
      <c r="C39">
        <v>25</v>
      </c>
      <c r="D39">
        <v>35</v>
      </c>
      <c r="E39">
        <f t="shared" si="4"/>
        <v>875</v>
      </c>
    </row>
    <row r="40" spans="1:7" ht="30" x14ac:dyDescent="0.25">
      <c r="A40" s="9" t="s">
        <v>46</v>
      </c>
      <c r="C40">
        <v>25</v>
      </c>
      <c r="D40">
        <v>38</v>
      </c>
      <c r="E40">
        <f t="shared" si="4"/>
        <v>950</v>
      </c>
    </row>
    <row r="41" spans="1:7" ht="30" x14ac:dyDescent="0.25">
      <c r="A41" s="9" t="s">
        <v>47</v>
      </c>
      <c r="C41">
        <v>25</v>
      </c>
      <c r="D41">
        <v>35</v>
      </c>
      <c r="E41">
        <f t="shared" si="4"/>
        <v>875</v>
      </c>
    </row>
    <row r="42" spans="1:7" x14ac:dyDescent="0.25">
      <c r="A42" s="9" t="s">
        <v>32</v>
      </c>
      <c r="C42">
        <v>25</v>
      </c>
      <c r="D42">
        <v>36</v>
      </c>
      <c r="E42">
        <f t="shared" si="4"/>
        <v>900</v>
      </c>
    </row>
    <row r="43" spans="1:7" x14ac:dyDescent="0.25">
      <c r="A43" s="9" t="s">
        <v>48</v>
      </c>
      <c r="C43">
        <v>6</v>
      </c>
      <c r="D43">
        <v>100</v>
      </c>
      <c r="E43">
        <f t="shared" si="4"/>
        <v>600</v>
      </c>
    </row>
    <row r="44" spans="1:7" x14ac:dyDescent="0.25">
      <c r="A44" s="10" t="s">
        <v>19</v>
      </c>
      <c r="C44">
        <v>25</v>
      </c>
      <c r="D44">
        <v>5</v>
      </c>
      <c r="E44">
        <f t="shared" si="4"/>
        <v>125</v>
      </c>
    </row>
    <row r="45" spans="1:7" x14ac:dyDescent="0.25">
      <c r="A45" s="10" t="s">
        <v>49</v>
      </c>
      <c r="C45">
        <v>5</v>
      </c>
      <c r="D45">
        <v>130</v>
      </c>
      <c r="E45">
        <f t="shared" si="4"/>
        <v>650</v>
      </c>
    </row>
    <row r="46" spans="1:7" x14ac:dyDescent="0.25">
      <c r="A46" s="4" t="s">
        <v>5</v>
      </c>
      <c r="B46" s="5"/>
      <c r="C46" s="5"/>
      <c r="D46" s="5"/>
      <c r="E46" s="4">
        <f>SUM(E35:E45)</f>
        <v>8487</v>
      </c>
    </row>
    <row r="47" spans="1:7" ht="15.75" x14ac:dyDescent="0.25">
      <c r="F47" s="20">
        <f>SUM(E46-(E46/6))</f>
        <v>7072.5</v>
      </c>
      <c r="G47">
        <v>7073</v>
      </c>
    </row>
    <row r="48" spans="1:7" x14ac:dyDescent="0.25">
      <c r="A48" s="1" t="s">
        <v>18</v>
      </c>
    </row>
    <row r="49" spans="1:7" x14ac:dyDescent="0.25">
      <c r="A49" s="8" t="s">
        <v>50</v>
      </c>
      <c r="C49">
        <v>2000</v>
      </c>
      <c r="D49">
        <v>4</v>
      </c>
      <c r="E49">
        <f>SUM(C49*D49)</f>
        <v>8000</v>
      </c>
    </row>
    <row r="50" spans="1:7" x14ac:dyDescent="0.25">
      <c r="A50" s="4" t="s">
        <v>5</v>
      </c>
      <c r="B50" s="5"/>
      <c r="C50" s="5"/>
      <c r="D50" s="5"/>
      <c r="E50" s="4">
        <f>SUM(E49)</f>
        <v>8000</v>
      </c>
    </row>
    <row r="51" spans="1:7" ht="15.75" x14ac:dyDescent="0.25">
      <c r="A51" s="13"/>
      <c r="B51" s="14"/>
      <c r="C51" s="14"/>
      <c r="D51" s="14"/>
      <c r="E51" s="13"/>
      <c r="F51" s="20">
        <f>SUM(E50-(E50/6))</f>
        <v>6666.666666666667</v>
      </c>
      <c r="G51">
        <v>6667</v>
      </c>
    </row>
    <row r="52" spans="1:7" x14ac:dyDescent="0.25">
      <c r="A52" s="1" t="s">
        <v>20</v>
      </c>
    </row>
    <row r="53" spans="1:7" x14ac:dyDescent="0.25">
      <c r="A53" s="8" t="s">
        <v>51</v>
      </c>
      <c r="C53">
        <v>60</v>
      </c>
      <c r="D53">
        <v>7.5</v>
      </c>
      <c r="E53">
        <f>C53*D53</f>
        <v>450</v>
      </c>
    </row>
    <row r="54" spans="1:7" x14ac:dyDescent="0.25">
      <c r="A54" s="8" t="s">
        <v>52</v>
      </c>
      <c r="C54">
        <v>25</v>
      </c>
      <c r="D54">
        <v>7.3</v>
      </c>
      <c r="E54">
        <f t="shared" ref="E54:E59" si="5">C54*D54</f>
        <v>182.5</v>
      </c>
    </row>
    <row r="55" spans="1:7" x14ac:dyDescent="0.25">
      <c r="A55" s="8" t="s">
        <v>53</v>
      </c>
      <c r="C55">
        <v>30</v>
      </c>
      <c r="D55">
        <v>10.8</v>
      </c>
      <c r="E55">
        <f t="shared" si="5"/>
        <v>324</v>
      </c>
    </row>
    <row r="56" spans="1:7" x14ac:dyDescent="0.25">
      <c r="A56" s="8" t="s">
        <v>54</v>
      </c>
      <c r="C56">
        <v>60</v>
      </c>
      <c r="D56">
        <v>14</v>
      </c>
      <c r="E56">
        <f t="shared" si="5"/>
        <v>840</v>
      </c>
      <c r="F56" s="11"/>
      <c r="G56" s="11"/>
    </row>
    <row r="57" spans="1:7" x14ac:dyDescent="0.25">
      <c r="A57" s="8" t="s">
        <v>23</v>
      </c>
      <c r="C57">
        <v>60</v>
      </c>
      <c r="D57">
        <v>19</v>
      </c>
      <c r="E57">
        <f t="shared" si="5"/>
        <v>1140</v>
      </c>
    </row>
    <row r="58" spans="1:7" x14ac:dyDescent="0.25">
      <c r="A58" s="8" t="s">
        <v>24</v>
      </c>
      <c r="C58">
        <v>40</v>
      </c>
      <c r="D58">
        <v>22.8</v>
      </c>
      <c r="E58">
        <f t="shared" si="5"/>
        <v>912</v>
      </c>
    </row>
    <row r="59" spans="1:7" x14ac:dyDescent="0.25">
      <c r="A59" s="8" t="s">
        <v>55</v>
      </c>
      <c r="C59">
        <v>30</v>
      </c>
      <c r="D59">
        <v>23</v>
      </c>
      <c r="E59">
        <f t="shared" si="5"/>
        <v>690</v>
      </c>
    </row>
    <row r="60" spans="1:7" x14ac:dyDescent="0.25">
      <c r="A60" s="4" t="s">
        <v>5</v>
      </c>
      <c r="B60" s="5"/>
      <c r="C60" s="5"/>
      <c r="D60" s="5"/>
      <c r="E60" s="4">
        <f>SUM(E53:E59)</f>
        <v>4538.5</v>
      </c>
    </row>
    <row r="61" spans="1:7" ht="15.75" x14ac:dyDescent="0.25">
      <c r="A61" s="13"/>
      <c r="B61" s="14"/>
      <c r="C61" s="14"/>
      <c r="D61" s="14"/>
      <c r="E61" s="13"/>
      <c r="F61" s="20">
        <f>SUM(E60-(E60/6))</f>
        <v>3782.0833333333335</v>
      </c>
      <c r="G61">
        <v>3782</v>
      </c>
    </row>
    <row r="62" spans="1:7" x14ac:dyDescent="0.25">
      <c r="A62" s="1" t="s">
        <v>21</v>
      </c>
    </row>
    <row r="63" spans="1:7" x14ac:dyDescent="0.25">
      <c r="A63" s="8" t="s">
        <v>25</v>
      </c>
      <c r="C63">
        <v>600</v>
      </c>
      <c r="D63">
        <v>8.9</v>
      </c>
      <c r="E63">
        <f>C63*D63</f>
        <v>5340</v>
      </c>
    </row>
    <row r="64" spans="1:7" x14ac:dyDescent="0.25">
      <c r="A64" s="8" t="s">
        <v>56</v>
      </c>
      <c r="C64">
        <v>200</v>
      </c>
      <c r="D64">
        <v>6.5</v>
      </c>
      <c r="E64">
        <f t="shared" ref="E64:E71" si="6">C64*D64</f>
        <v>1300</v>
      </c>
    </row>
    <row r="65" spans="1:7" x14ac:dyDescent="0.25">
      <c r="A65" s="8" t="s">
        <v>57</v>
      </c>
      <c r="C65">
        <v>200</v>
      </c>
      <c r="D65">
        <v>7.2</v>
      </c>
      <c r="E65">
        <f t="shared" si="6"/>
        <v>1440</v>
      </c>
    </row>
    <row r="66" spans="1:7" x14ac:dyDescent="0.25">
      <c r="A66" s="8" t="s">
        <v>58</v>
      </c>
      <c r="C66">
        <v>200</v>
      </c>
      <c r="D66">
        <v>8.1999999999999993</v>
      </c>
      <c r="E66">
        <f t="shared" si="6"/>
        <v>1639.9999999999998</v>
      </c>
    </row>
    <row r="67" spans="1:7" x14ac:dyDescent="0.25">
      <c r="A67" s="8" t="s">
        <v>26</v>
      </c>
      <c r="C67">
        <v>200</v>
      </c>
      <c r="D67">
        <v>8</v>
      </c>
      <c r="E67">
        <f t="shared" si="6"/>
        <v>1600</v>
      </c>
    </row>
    <row r="68" spans="1:7" x14ac:dyDescent="0.25">
      <c r="A68" s="8" t="s">
        <v>27</v>
      </c>
      <c r="C68">
        <v>300</v>
      </c>
      <c r="D68">
        <v>9</v>
      </c>
      <c r="E68">
        <f t="shared" si="6"/>
        <v>2700</v>
      </c>
    </row>
    <row r="69" spans="1:7" x14ac:dyDescent="0.25">
      <c r="A69" s="8" t="s">
        <v>59</v>
      </c>
      <c r="C69">
        <v>5</v>
      </c>
      <c r="D69">
        <v>30</v>
      </c>
      <c r="E69">
        <f t="shared" si="6"/>
        <v>150</v>
      </c>
    </row>
    <row r="70" spans="1:7" x14ac:dyDescent="0.25">
      <c r="A70" s="8" t="s">
        <v>60</v>
      </c>
      <c r="C70">
        <v>25</v>
      </c>
      <c r="D70">
        <v>36</v>
      </c>
      <c r="E70">
        <f t="shared" si="6"/>
        <v>900</v>
      </c>
    </row>
    <row r="71" spans="1:7" x14ac:dyDescent="0.25">
      <c r="A71" s="8" t="s">
        <v>61</v>
      </c>
      <c r="C71">
        <v>10</v>
      </c>
      <c r="D71">
        <v>50</v>
      </c>
      <c r="E71">
        <f t="shared" si="6"/>
        <v>500</v>
      </c>
    </row>
    <row r="72" spans="1:7" x14ac:dyDescent="0.25">
      <c r="A72" s="4" t="s">
        <v>5</v>
      </c>
      <c r="B72" s="5"/>
      <c r="C72" s="5"/>
      <c r="D72" s="5"/>
      <c r="E72" s="4">
        <f>SUM(E63:E71)</f>
        <v>15570</v>
      </c>
    </row>
    <row r="73" spans="1:7" ht="15.75" x14ac:dyDescent="0.25">
      <c r="F73" s="20">
        <f>SUM(E72-(E72/6))</f>
        <v>12975</v>
      </c>
      <c r="G73">
        <v>12975</v>
      </c>
    </row>
    <row r="74" spans="1:7" x14ac:dyDescent="0.25">
      <c r="A74" s="1" t="s">
        <v>22</v>
      </c>
    </row>
    <row r="75" spans="1:7" x14ac:dyDescent="0.25">
      <c r="A75" s="8" t="s">
        <v>14</v>
      </c>
      <c r="C75">
        <v>90</v>
      </c>
      <c r="D75">
        <v>188</v>
      </c>
      <c r="E75">
        <f>SUM(C75*D75)</f>
        <v>16920</v>
      </c>
    </row>
    <row r="76" spans="1:7" x14ac:dyDescent="0.25">
      <c r="A76" s="8" t="s">
        <v>13</v>
      </c>
      <c r="C76">
        <v>250</v>
      </c>
      <c r="D76">
        <v>16</v>
      </c>
      <c r="E76">
        <f t="shared" ref="E76:E79" si="7">SUM(C76*D76)</f>
        <v>4000</v>
      </c>
    </row>
    <row r="77" spans="1:7" x14ac:dyDescent="0.25">
      <c r="A77" s="8" t="s">
        <v>62</v>
      </c>
      <c r="C77">
        <v>100</v>
      </c>
      <c r="D77">
        <v>82</v>
      </c>
      <c r="E77">
        <f t="shared" si="7"/>
        <v>8200</v>
      </c>
      <c r="G77" s="12"/>
    </row>
    <row r="78" spans="1:7" x14ac:dyDescent="0.25">
      <c r="A78" s="8" t="s">
        <v>15</v>
      </c>
      <c r="C78">
        <v>100</v>
      </c>
      <c r="D78">
        <v>20</v>
      </c>
      <c r="E78">
        <f t="shared" si="7"/>
        <v>2000</v>
      </c>
    </row>
    <row r="79" spans="1:7" x14ac:dyDescent="0.25">
      <c r="A79" s="8" t="s">
        <v>33</v>
      </c>
      <c r="C79">
        <v>260</v>
      </c>
      <c r="D79">
        <v>8</v>
      </c>
      <c r="E79">
        <f t="shared" si="7"/>
        <v>2080</v>
      </c>
    </row>
    <row r="80" spans="1:7" x14ac:dyDescent="0.25">
      <c r="A80" s="8" t="s">
        <v>63</v>
      </c>
      <c r="C80">
        <v>25</v>
      </c>
      <c r="D80">
        <v>170</v>
      </c>
      <c r="E80">
        <f>SUM(C80*D80)</f>
        <v>4250</v>
      </c>
    </row>
    <row r="81" spans="1:7" ht="15.75" x14ac:dyDescent="0.25">
      <c r="A81" s="4" t="s">
        <v>5</v>
      </c>
      <c r="B81" s="5"/>
      <c r="C81" s="5"/>
      <c r="D81" s="5"/>
      <c r="E81" s="4">
        <f>SUM(E75:E80)</f>
        <v>37450</v>
      </c>
      <c r="F81" s="20">
        <f>SUM(E81-(E81/6))</f>
        <v>31208.333333333332</v>
      </c>
      <c r="G81">
        <v>31208</v>
      </c>
    </row>
    <row r="83" spans="1:7" x14ac:dyDescent="0.25">
      <c r="A83" s="7" t="s">
        <v>64</v>
      </c>
    </row>
    <row r="84" spans="1:7" x14ac:dyDescent="0.25">
      <c r="A84" s="8" t="s">
        <v>65</v>
      </c>
      <c r="C84">
        <v>1400</v>
      </c>
      <c r="D84">
        <v>5.75</v>
      </c>
      <c r="E84">
        <f>SUM(C84*D84)</f>
        <v>8050</v>
      </c>
    </row>
    <row r="85" spans="1:7" ht="15.75" x14ac:dyDescent="0.25">
      <c r="A85" s="8" t="s">
        <v>66</v>
      </c>
      <c r="C85">
        <v>400</v>
      </c>
      <c r="D85">
        <v>8</v>
      </c>
      <c r="E85">
        <f t="shared" ref="E85" si="8">SUM(C85*D85)</f>
        <v>3200</v>
      </c>
      <c r="F85" s="19">
        <f>SUM(E86-(E86/6))</f>
        <v>9375</v>
      </c>
      <c r="G85">
        <v>9375</v>
      </c>
    </row>
    <row r="86" spans="1:7" x14ac:dyDescent="0.25">
      <c r="A86" s="4" t="s">
        <v>5</v>
      </c>
      <c r="B86" s="5"/>
      <c r="C86" s="5"/>
      <c r="D86" s="5"/>
      <c r="E86" s="4">
        <f>SUM(E84:E85)</f>
        <v>11250</v>
      </c>
    </row>
    <row r="87" spans="1:7" ht="18.75" x14ac:dyDescent="0.3">
      <c r="F87" s="21"/>
    </row>
    <row r="88" spans="1:7" ht="18.75" x14ac:dyDescent="0.3">
      <c r="A88" s="17" t="s">
        <v>67</v>
      </c>
      <c r="B88" s="15"/>
      <c r="C88" s="15"/>
      <c r="D88" s="15"/>
      <c r="E88" s="16">
        <f>SUM(E6+E10+E20+E25+E32+E46+E50+E60+E72+E81+E86)</f>
        <v>157128.9</v>
      </c>
      <c r="F88" s="21">
        <f>SUM(E88-(E88/6))</f>
        <v>130940.75</v>
      </c>
      <c r="G88" s="23">
        <f>SUM(G6:G87)</f>
        <v>130942</v>
      </c>
    </row>
    <row r="89" spans="1:7" x14ac:dyDescent="0.25">
      <c r="D89" t="s">
        <v>70</v>
      </c>
      <c r="E89">
        <v>157.1</v>
      </c>
      <c r="G89" s="22"/>
    </row>
    <row r="102" ht="33" customHeight="1" x14ac:dyDescent="0.25"/>
  </sheetData>
  <mergeCells count="2">
    <mergeCell ref="A3:B3"/>
    <mergeCell ref="A4:B4"/>
  </mergeCells>
  <pageMargins left="0.7" right="0.7" top="0.75" bottom="0.75" header="0.3" footer="0.3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</dc:creator>
  <cp:lastModifiedBy>User</cp:lastModifiedBy>
  <cp:lastPrinted>2025-11-20T12:34:50Z</cp:lastPrinted>
  <dcterms:created xsi:type="dcterms:W3CDTF">2006-11-28T13:39:00Z</dcterms:created>
  <dcterms:modified xsi:type="dcterms:W3CDTF">2025-11-24T10:13:39Z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1049-11.2.0.9967</vt:lpwstr>
  </property>
</Properties>
</file>