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OFTALMOLOGIE REPETAT 2\Documente Inițiere\"/>
    </mc:Choice>
  </mc:AlternateContent>
  <xr:revisionPtr revIDLastSave="0" documentId="13_ncr:1_{7FA12455-1C89-402B-AB4B-A2FF5697362D}"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'!$A$6:$P$34</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 i="5" l="1"/>
  <c r="J61" i="5"/>
  <c r="K63" i="5"/>
  <c r="J63" i="5"/>
  <c r="M63"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J60" i="5"/>
  <c r="K60" i="5"/>
  <c r="K61" i="5"/>
  <c r="J62" i="5"/>
  <c r="K62" i="5"/>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K8" i="5"/>
  <c r="J8" i="5"/>
  <c r="D9" i="4" l="1"/>
  <c r="D10" i="4"/>
  <c r="D11" i="4"/>
  <c r="D12" i="4"/>
  <c r="D13" i="4"/>
  <c r="D14" i="4"/>
  <c r="D15" i="4"/>
  <c r="D16" i="4"/>
  <c r="D17" i="4"/>
  <c r="D18" i="4"/>
  <c r="D19" i="4"/>
  <c r="D20" i="4"/>
  <c r="D21" i="4"/>
  <c r="D22" i="4"/>
  <c r="D23" i="4"/>
  <c r="D24" i="4"/>
  <c r="D25" i="4"/>
  <c r="D26" i="4"/>
  <c r="D27" i="4"/>
  <c r="D28" i="4"/>
  <c r="D29" i="4"/>
  <c r="D30" i="4"/>
  <c r="D31" i="4"/>
  <c r="D32" i="4"/>
  <c r="D33" i="4"/>
  <c r="D34" i="4"/>
  <c r="D8" i="4"/>
  <c r="K12" i="7" l="1"/>
  <c r="J12" i="7"/>
</calcChain>
</file>

<file path=xl/sharedStrings.xml><?xml version="1.0" encoding="utf-8"?>
<sst xmlns="http://schemas.openxmlformats.org/spreadsheetml/2006/main" count="489" uniqueCount="145">
  <si>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</si>
  <si>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</si>
  <si>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</si>
  <si>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</si>
  <si>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</si>
  <si>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</si>
  <si>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</si>
  <si>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</si>
  <si>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</si>
  <si>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</si>
  <si>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</si>
  <si>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</si>
  <si>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</si>
  <si>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</si>
  <si>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</si>
  <si>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</si>
  <si>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</si>
  <si>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</si>
  <si>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</si>
  <si>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</si>
  <si>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</si>
  <si>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</si>
  <si>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</si>
  <si>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</si>
  <si>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</si>
  <si>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</si>
  <si>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</si>
  <si>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</si>
  <si>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</si>
  <si>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</si>
  <si>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</si>
  <si>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</si>
  <si>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</si>
  <si>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</si>
  <si>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Achiziționarea centralizată de implanturi oftalmologice (cristaline), consumabile
oftalmologice și INSTRUMENTAR CHIRURGICAL, conform necesităților IMSP - beneficiari pentru anul 2024 – REPETAT 2</t>
  </si>
  <si>
    <t>Benzi de silicon</t>
  </si>
  <si>
    <t xml:space="preserve">Brilliant blue </t>
  </si>
  <si>
    <t>Câmpuri operatorii pentru chirurgia globului ocular 6x4 cm, SMS Laminat</t>
  </si>
  <si>
    <t>Câmpuri operatorii pentruchirurgia globului ocular, 10x12 cm, SMS Laminat</t>
  </si>
  <si>
    <t>Canula oftalmic getabil pentru hidrodisecția</t>
  </si>
  <si>
    <t>Canula oftalmic getabil pentru polisarea capsulei cristalinului</t>
  </si>
  <si>
    <t xml:space="preserve">Capsuloretractor </t>
  </si>
  <si>
    <t>Casete combinate pentru cataracta şi facoemulsificare</t>
  </si>
  <si>
    <t xml:space="preserve">Conformer flexibil </t>
  </si>
  <si>
    <t>Cristalin artificial dur</t>
  </si>
  <si>
    <t>Cristalin artificial dur camera posterioară.</t>
  </si>
  <si>
    <t>Cristalin artificial multifocal</t>
  </si>
  <si>
    <t>Cristalin artificial, forma patrat (square form), foldabil, preincarcat</t>
  </si>
  <si>
    <t>Cutit oftalmic pentru incizia de bază chirurugia cataractei lama de 1.2 mm</t>
  </si>
  <si>
    <t>Cutit oftalmic pentru incizia de bază chirurugia cataractei lama de 2.6 mm</t>
  </si>
  <si>
    <t>Foarfece endooculare cu tăiere vertical</t>
  </si>
  <si>
    <t>Implant orbital din silicon</t>
  </si>
  <si>
    <t>Piesa p/u vitrectomie anterioara compatibil cu  aparatulALCON INFINITI</t>
  </si>
  <si>
    <t>Tub de silicon</t>
  </si>
  <si>
    <t>Tub de silicon pentru fixarea benzii de silicon</t>
  </si>
  <si>
    <t>Ulei de Silicon 1300</t>
  </si>
  <si>
    <t>Canula getabila 27G, dreapta</t>
  </si>
  <si>
    <t>Cutit oftalmic chirurgical 45 grade</t>
  </si>
  <si>
    <t xml:space="preserve">Câmpuri operatorii pentruchirurgia globului ocular </t>
  </si>
  <si>
    <t>Pansamente oftalmice adezive</t>
  </si>
  <si>
    <t>Câmpuri operatorii pentru chirurgia globului ocular, 10x12, SMS</t>
  </si>
  <si>
    <t>Sondă Irigare</t>
  </si>
  <si>
    <t>Sondă Aspirare</t>
  </si>
  <si>
    <t>Blefarostat</t>
  </si>
  <si>
    <t>Pensetă capsulorexis, l=120 mm</t>
  </si>
  <si>
    <t>Chopper + Rotator</t>
  </si>
  <si>
    <t>Chopper + Spatulă</t>
  </si>
  <si>
    <t>Manipulator pentru Cristalin</t>
  </si>
  <si>
    <t>Pensă LIO</t>
  </si>
  <si>
    <t>Container sterilizare mare</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</si>
  <si>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</si>
  <si>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</si>
  <si>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</si>
  <si>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Cristalin artificial camera posterioara, foldabil, cu trei piese. Cartuș inclus</t>
  </si>
  <si>
    <t>Cristalin artificial, camera posterioara, foldabil, monobloc, toric asferic</t>
  </si>
  <si>
    <t>Soluție Viscoelastic, Vîscozitatea  5250-8750cps</t>
  </si>
  <si>
    <t>Soluție Viscoelastic, Vîscozitatea  3000-5000cps</t>
  </si>
  <si>
    <t>Cristalin artificial, forma patrat (square form), foldabil, preincarcat cu filtru galben si UV</t>
  </si>
  <si>
    <t xml:space="preserve">Blefarostat Castrtaviejo universal cu mecanism de deschidere prin rotire, </t>
  </si>
  <si>
    <t>Pensa pentru legat,</t>
  </si>
  <si>
    <t xml:space="preserve">Phaco chopper, universal, </t>
  </si>
  <si>
    <t>Foarfece corneene universale de tip Castroviejo</t>
  </si>
  <si>
    <t>Pensa corneana tip Colibri</t>
  </si>
  <si>
    <t>Portac tip BARRAQUER</t>
  </si>
  <si>
    <t xml:space="preserve">Spatula dreaptă  pentru chirurgia cataractei </t>
  </si>
  <si>
    <t>Tonometru Maklakov greutatea 10gr</t>
  </si>
  <si>
    <t>Tonometru Goldmann</t>
  </si>
  <si>
    <t xml:space="preserve">Pensa pentru tehnica de irigatie si aspiratie bimanuala </t>
  </si>
  <si>
    <t xml:space="preserve">Pensa pentru capsulorexis  </t>
  </si>
  <si>
    <t xml:space="preserve">Benzi de silicon pentru chirurgia dezlipirii de retina,  circlaj 2 mm latimea, steril </t>
  </si>
  <si>
    <t xml:space="preserve"> solutie Brilliant blue G 0,025%, in ambalaj steril, (0,5 ml- 1,0 ml ),  colorant pentru uz intraocular  seringa preumpluta cu canula</t>
  </si>
  <si>
    <t>Câmpuri operatorii pentru chirurgia globului ocular (câmp operator de unica folosință, steril, dimensiune 102x122 cm (+/- 2 cm), Material SMS Laminat, cu punga de colectare a fluidelor, cu apertura (suprafata de lucru) cu dimensiunea 6x4 cm, acoperita integral cu pelicula adezivă.</t>
  </si>
  <si>
    <t>Câmpuri operatorii pentru chirurgia globului ocular (câmp operator de unica folosință, steril, dimensiune 100x120 cm (+/- 1 cm), Material SMS Laminat, cu punga de colectare a fluidelor, cu apertura (suprafata de lucru) cu dimensiunea 10x12 cm, acoperita integral cu pelicula adezivă.</t>
  </si>
  <si>
    <t xml:space="preserve">Canula oftalmic getabil pentru hidrodisecția, 27 G, 40mm, angulata, 6 mm, BOND, steril  </t>
  </si>
  <si>
    <t xml:space="preserve">Canula oftalmic getabil pentru polisarea capsulei cristalinului, 27 G, Kratz, angulata la 8 mm de la varf,40 mm, cu orificiu din partea superioara, steril, bent. </t>
  </si>
  <si>
    <t xml:space="preserve">Flexibil, din polypropilen sau nylon,  cu stopper ajustabil din silicon, steril , set din 5 dispozitive pentru stabilizarea capsulei, capete rotunjite pentru marirea ariei de suport. </t>
  </si>
  <si>
    <t xml:space="preserve">Casete combinate pentru cataracta şi facoemulsificare 1) Pentru Alcon Infinity Facoemulsificator: 25 g; 2) Sterile; </t>
  </si>
  <si>
    <t xml:space="preserve">Conformer flexibil din silicon, steril, jetabil, pentru mentinerea sacului conjunctival . </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</si>
  <si>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</si>
  <si>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PMMA. 
Optica 6,0 mm, haptica 12,5 mm. Gama dioptrica: +10,0D → +40,0D, 
Indice de refractie 1.49. 
Constanta A – 118,2, steril. 
Pasul de 0.5 D 
Se accepta oferta unui spectru mai larg de dioptrii. *Termenul/termenele de sterilitate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</si>
  <si>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</si>
  <si>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acrilic, hidrofilic, asferic. D=6.0 mm – 6,2 mm, haptica 10,5 -11.0 mm. Constanta A: metoda biometrica 118,0 , metoda prin imersie 118.5. Indice de refractie - 1.46. Gama dioptrică: +0.0D la +30,0D. Pasul de 0,5 - 1.0 D. Pentru
gama dioptrica +10.0D - +30,0 D pasul de 0.5D . Pentru gama dioptrica 0,0D - +10.0D pasul 1,0D. Se acceptă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</si>
  <si>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</si>
  <si>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 xml:space="preserve">Cuțit oftalmic, pentru chirurgia globului ocular (pentru incizia de bază în chirurgia cataractei) 2,6mm. Cutit cu miner complet, cu lățimea lamei de 2.6 mm, satinat, angulat sub unghi 45 grade, cu tăiş lateral, cu marker de 2mm.  Material - otel inoxidabil (aliaj- austenit).  Steril.
</t>
  </si>
  <si>
    <t xml:space="preserve">Foarfece endooculare 25 G cu tăiere verticala, mobila partea proximala, steril
</t>
  </si>
  <si>
    <t xml:space="preserve">Implant orbital din silicon 1)Diametre de la 18 pina la 22 mm inclusiv, steril; </t>
  </si>
  <si>
    <t>Piesa p/u vitrectomie anterioara compatibil cu  aparatulALCON INFINITI, 25GA  steril,unica folosinta</t>
  </si>
  <si>
    <t xml:space="preserve">1) Tub de silicon pentru conjunctivorinostomie; 2)  Ø 3,7 mm- 4,0 mm; 3) Steril; </t>
  </si>
  <si>
    <t xml:space="preserve">1) Tub de silicon pentru fixarea benzii de silicon (sleeve); 2)  Diametru 2,0 x 0,75 mm; 3)steril; 4) Din silicon; </t>
  </si>
  <si>
    <t xml:space="preserve">Ulei de silicon 1300 (densitatea relativa 0,96-0,98 g/cm3), in seringa preincarcata sterila de 10 ml
</t>
  </si>
  <si>
    <t xml:space="preserve">Canula viscoelastic 27 G , dreapta, soft tip (virf de silicon) 
</t>
  </si>
  <si>
    <t>Cutit de unica folosinta, pentru interventii microchirurgicale, miner complet, lama din otel inoxidabil dur, lama dreapta, cu tais lateral sub unghi  45 grade, satinat, steril (echivalent cu cuțitul MST45)</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</si>
  <si>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</si>
  <si>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r>
      <t xml:space="preserve">Pansamente oftalmice adezive. Sterile. Dimensiune </t>
    </r>
    <r>
      <rPr>
        <sz val="11"/>
        <color rgb="FF000000"/>
        <rFont val="Times New Roman"/>
        <family val="1"/>
        <charset val="204"/>
      </rPr>
      <t xml:space="preserve">6,5 cm </t>
    </r>
    <r>
      <rPr>
        <sz val="11"/>
        <color rgb="FF191919"/>
        <rFont val="Times New Roman"/>
        <family val="1"/>
        <charset val="204"/>
      </rPr>
      <t>± 1 cm</t>
    </r>
    <r>
      <rPr>
        <sz val="11"/>
        <color rgb="FF000000"/>
        <rFont val="Times New Roman"/>
        <family val="1"/>
        <charset val="204"/>
      </rPr>
      <t xml:space="preserve"> x 9,5 cm </t>
    </r>
    <r>
      <rPr>
        <sz val="11"/>
        <color rgb="FF191919"/>
        <rFont val="Times New Roman"/>
        <family val="1"/>
        <charset val="204"/>
      </rPr>
      <t>± 1 cm</t>
    </r>
    <r>
      <rPr>
        <sz val="11"/>
        <color rgb="FF000000"/>
        <rFont val="Times New Roman"/>
        <family val="1"/>
        <charset val="204"/>
      </rPr>
      <t>.</t>
    </r>
  </si>
  <si>
    <t>Câmpuri operatorii pentru chirurgia globului ocular: câmp operator de unica folosință, steril, dimensiune 100x120 cm (+/- 10 cm), material SMS, Repelent, cu punga de colectare a fluidelor, cu apertura (suprafața de lucru) cu dimensiunea 10x12 cm (+/- 2 cm pentru fiecare latură), acoperita integral cu pelicula adezivă</t>
  </si>
  <si>
    <t>Piesă pentru irigare pentru tehnica bimanuală, 21G, găuri laterale de 0,35 mm, mâner zimțat, lungime 103 mm ± 5 mm. Material: mâner din titan și vârf din oțel inoxidabil.</t>
  </si>
  <si>
    <t>Piesă pentru aspirare pentru tehnica bimanuală, 22G, vârf pentru polisarea capsulei, o gaură pe partea superioară de 0.35mm, mâner zimțat, lungime 103mm ± 5 mm. mâner din titan și vârf din oțel inoxidabil.</t>
  </si>
  <si>
    <t>Speculum pentru pleoape conform Castroviejo, branșe fenestrate de 15 mm ± 1 mm, înclinate la 35°, Lungime 85 mm ± 5 mm. Material: titan</t>
  </si>
  <si>
    <t>Pențetă pentru capsulorhexis cu mecanisme de pivotare din trei piese, branșe drepte de 8.5 mm cu marcaj la 2.5 și 5.0 mm, pentru incizie de 1.5-2,2 mm, Lungime 120 mm ± 5 mm. Material: mâner din titan și vârf din oțel inoxidabil.</t>
  </si>
  <si>
    <t>Phaco Spatulă după Rowen (Phaco delimitator conform Rowen + Rotator pentru nucleu conform Bechert); Lungime 144 mm ± 5 mm Material: mâner din titan și vârf din oțel inoxidabil.</t>
  </si>
  <si>
    <t>Phaco Spatulă (Phaco delimitator conform Rowen și Spatula dreaptă lungime de 15mm  ± 1 mm și lățimea de 0.8 mm ± 0,5 mm); Lungime 144mm ± 5 mm Material: mâner din titan și vârf din oțel inoxidabil.</t>
  </si>
  <si>
    <t>Cârlig pentru manipularea cristalinului conform Sinskey, angulat 90°, lungimea vârfului 0,8 mm, Lungimea 120 mm ± 5 mm. Material: mâner din titan și vârf din oțel inoxidabil.</t>
  </si>
  <si>
    <t>Pensă pentru înnodarea suturilor conform McPherson, cu platformă de legare de 7 mm. Branșe drepte. Lungime 100 mm ± 5 mm. Material: titan</t>
  </si>
  <si>
    <t>Tava din plastic pentru sterilizare în autoclavă și depozitare. Dimensiunea 254 mm x 152 mm ± 5 mm pentru fiecare latură, înălțimea 19 mm ± 2 mm, cu carpetă</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</si>
  <si>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</si>
  <si>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</si>
  <si>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</si>
  <si>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</si>
  <si>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</si>
  <si>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foldabil, monobloc, toric asferic. 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</si>
  <si>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Soluție oftalmică pe bază de metilceluloză hidroxipropilică 2%, 2 ± 0,2 ml. Sterilă. Vîscozitatea la 25°C ± 2C,  5250-8750 cps. Baza izotonică sterilă. Fiecare seringă ambalată în blister separat. Canulă de 23G sterilă de unică folosință .</t>
  </si>
  <si>
    <t>Soluție oftalmică pe bază de metilceluloză hidroxipropilică 2%, 2 ± 0,2 ml w/v. Sterilă. Vîscozitatea la 27°C ± 2C - 3000-5000cps. Masa moleculară 90000 ± 10000 daltoni. Indice de refracție 1340 ± 10. Gravitate specifică la 25°C - 1000-1025. Baza izotonică sterilă. Fiecare serincă ambalată în blister separat. Canulă de 23G ±2G sterilă de unică folosință .</t>
  </si>
  <si>
    <t>Cristalin monofocal foldabil, asferic, preincarcat, cu filtru galben si UV, copolimer acrilic hidrofil-hidrofob.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</si>
  <si>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Blefarostate de tip Castroviejo cu bransele fenestrate 15 mm si mecanism de inchidere. Lungimea instrumentului 80mm.</t>
  </si>
  <si>
    <t>Pensa de legat oftalmologica cu bransele sub unghi de 45 grade si lungimea de 7.5 mm. Lungimea toala de 110 ± 5 mm.</t>
  </si>
  <si>
    <t xml:space="preserve">Phaco Chopper titan cu varf atraumatic universal 1.3 mm. Lungimea totala de 125 mm± 5 mm. </t>
  </si>
  <si>
    <t>Foarfece corneene universale de tip Castroviejo, branse subtiri de 11 mm si virf bont. Lungimea totala a instrumentului 110 mm± 5 mm.</t>
  </si>
  <si>
    <t>Pensa corneana tip Colibri. Dinti (varf) 1x2 de 0,12 mm. Lungime totala de 77 mm± 2 mm.</t>
  </si>
  <si>
    <t>Portac tip BARRAQUER, cu branse fine de 8 mm, curbate, fara mecanism de inchidere (fixare), lungimea totala 100 mm ± 5 mm</t>
  </si>
  <si>
    <t xml:space="preserve">Spatula dubla cu partea de lucru 12 mm, 0,3 mm si 0,5 mm latime. Lungimea totala a instrumentului 145 mm ± 5 mm. </t>
  </si>
  <si>
    <t>Tonometru Goldmann, cu fixatie pe lampa cu fanta</t>
  </si>
  <si>
    <t xml:space="preserve">Pensa pentru tehnica de irigatie si aspiratie bimanuala de 21G si porturi 0.35 mm. Lungimea totala a instrumentului 103 ± 5 mm. </t>
  </si>
  <si>
    <t>Pensa de capsulorexis din titan cu mechanism pivot, bratele de 12 mm si lungimea totala de 115 mm ± 5 mm</t>
  </si>
  <si>
    <t>Bucată</t>
  </si>
  <si>
    <t>Suma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</si>
</sst>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7">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name val="Times New Roman"/>
      <family val="1"/>
      <charset val="204"/>
    </font>
    <font>
      <b/>
      <sz val="12"/>
      <name val="Times New Roman"/>
      <family val="1"/>
      <charset val="204"/>
    </font>
    <font>
      <sz val="11"/>
      <color theme="1"/>
      <name val="Times New Roman"/>
      <family val="1"/>
      <charset val="204"/>
    </font>
    <font>
      <sz val="11"/>
      <name val="Times New Roman"/>
      <family val="1"/>
      <charset val="204"/>
    </font>
    <font>
      <sz val="11"/>
      <color rgb="FF191919"/>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30" fillId="0" borderId="0" applyFont="0" applyFill="0" applyBorder="0" applyAlignment="0" applyProtection="0"/>
  </cellStyleXfs>
  <cellXfs count="9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7"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31" fillId="0" borderId="1" xfId="0" applyFont="1" applyBorder="1" applyAlignment="1">
      <alignment vertical="top" wrapText="1"/>
    </xf>
    <xf numFmtId="43" fontId="32" fillId="0" borderId="1" xfId="70" applyFont="1" applyFill="1" applyBorder="1" applyAlignment="1">
      <alignment horizontal="right" vertical="top" shrinkToFit="1"/>
    </xf>
    <xf numFmtId="0" fontId="8" fillId="3" borderId="1" xfId="1"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3" fillId="0" borderId="1" xfId="0" applyFont="1" applyBorder="1"/>
    <xf numFmtId="0" fontId="33" fillId="0" borderId="1" xfId="0" applyFont="1" applyBorder="1" applyAlignment="1">
      <alignment horizontal="left" wrapText="1"/>
    </xf>
    <xf numFmtId="0" fontId="34" fillId="0" borderId="1" xfId="10" applyFont="1" applyBorder="1" applyAlignment="1">
      <alignment horizontal="left" vertical="top" wrapText="1"/>
    </xf>
    <xf numFmtId="2" fontId="34" fillId="0" borderId="1" xfId="1" applyNumberFormat="1"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3" fillId="0" borderId="1" xfId="0" applyFont="1" applyBorder="1" applyAlignment="1">
      <alignment horizontal="center" vertical="center"/>
    </xf>
    <xf numFmtId="0" fontId="32" fillId="0" borderId="0" xfId="1" applyFont="1" applyProtection="1">
      <protection locked="0"/>
    </xf>
    <xf numFmtId="0" fontId="32" fillId="0" borderId="0" xfId="1" applyFont="1" applyAlignment="1" applyProtection="1">
      <alignment wrapText="1"/>
      <protection locked="0"/>
    </xf>
    <xf numFmtId="0" fontId="32" fillId="0" borderId="0" xfId="1" applyFont="1" applyAlignment="1" applyProtection="1">
      <alignment horizontal="center"/>
      <protection locked="0"/>
    </xf>
    <xf numFmtId="2" fontId="32" fillId="0" borderId="0" xfId="1" applyNumberFormat="1" applyFont="1" applyAlignment="1" applyProtection="1">
      <alignment horizontal="center" vertical="center"/>
      <protection locked="0"/>
    </xf>
    <xf numFmtId="43" fontId="32" fillId="0" borderId="0" xfId="1" applyNumberFormat="1" applyFont="1" applyProtection="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71"/>
  <sheetViews>
    <sheetView zoomScaleNormal="100" workbookViewId="0">
      <selection activeCell="A8" sqref="A8:C62"/>
    </sheetView>
  </sheetViews>
  <sheetFormatPr defaultRowHeight="15.75"/>
  <cols>
    <col min="1" max="1" width="5.7109375" style="13" customWidth="1"/>
    <col min="2" max="2" width="4.42578125" style="13" customWidth="1"/>
    <col min="3" max="3" width="25.85546875" style="13" customWidth="1"/>
    <col min="4" max="4" width="30.85546875" style="21" customWidth="1"/>
    <col min="5" max="5" width="10.5703125" style="13" customWidth="1"/>
    <col min="6" max="6" width="11.28515625" style="13" customWidth="1"/>
    <col min="7" max="7" width="10.7109375" style="13" customWidth="1"/>
    <col min="8" max="8" width="51.85546875" style="13" customWidth="1"/>
    <col min="9" max="9" width="30.42578125" style="13" customWidth="1"/>
    <col min="10" max="10" width="30" style="21" customWidth="1"/>
    <col min="11" max="11" width="1.7109375" style="13" customWidth="1"/>
    <col min="12" max="16384" width="9.140625" style="13"/>
  </cols>
  <sheetData>
    <row r="1" spans="1:11">
      <c r="C1" s="57" t="s">
        <v>27</v>
      </c>
      <c r="D1" s="58"/>
      <c r="E1" s="58"/>
      <c r="F1" s="58"/>
      <c r="G1" s="58"/>
      <c r="H1" s="58"/>
      <c r="I1" s="58"/>
      <c r="J1" s="58"/>
      <c r="K1" s="59"/>
    </row>
    <row r="2" spans="1:11">
      <c r="D2" s="63" t="s">
        <v>14</v>
      </c>
      <c r="E2" s="64"/>
      <c r="F2" s="64"/>
      <c r="G2" s="64"/>
      <c r="H2" s="65"/>
    </row>
    <row r="3" spans="1:11">
      <c r="A3" s="66" t="s">
        <v>9</v>
      </c>
      <c r="B3" s="67"/>
      <c r="C3" s="68"/>
      <c r="D3" s="69" t="s">
        <v>29</v>
      </c>
      <c r="E3" s="70"/>
      <c r="F3" s="70"/>
      <c r="G3" s="70"/>
      <c r="H3" s="71"/>
      <c r="I3" s="13" t="s">
        <v>10</v>
      </c>
      <c r="J3" s="21" t="s">
        <v>12</v>
      </c>
    </row>
    <row r="4" spans="1:11" s="19" customFormat="1" ht="41.25" customHeight="1">
      <c r="A4" s="72" t="s">
        <v>8</v>
      </c>
      <c r="B4" s="73"/>
      <c r="C4" s="74"/>
      <c r="D4" s="75" t="s">
        <v>34</v>
      </c>
      <c r="E4" s="76"/>
      <c r="F4" s="76"/>
      <c r="G4" s="76"/>
      <c r="H4" s="76"/>
      <c r="I4" s="77"/>
      <c r="J4" s="17" t="s">
        <v>13</v>
      </c>
      <c r="K4" s="18"/>
    </row>
    <row r="5" spans="1:11" s="20" customFormat="1">
      <c r="D5" s="60"/>
      <c r="E5" s="61"/>
      <c r="F5" s="61"/>
      <c r="G5" s="61"/>
      <c r="H5" s="62"/>
      <c r="I5" s="60"/>
      <c r="J5" s="62"/>
      <c r="K5" s="18"/>
    </row>
    <row r="6" spans="1:11" ht="47.25">
      <c r="A6" s="27" t="s">
        <v>2</v>
      </c>
      <c r="B6" s="27" t="s">
        <v>0</v>
      </c>
      <c r="C6" s="27" t="s">
        <v>1</v>
      </c>
      <c r="D6" s="27" t="s">
        <v>3</v>
      </c>
      <c r="E6" s="50" t="s">
        <v>4</v>
      </c>
      <c r="F6" s="50" t="s">
        <v>5</v>
      </c>
      <c r="G6" s="50" t="s">
        <v>6</v>
      </c>
      <c r="H6" s="31" t="s">
        <v>7</v>
      </c>
      <c r="I6" s="31" t="s">
        <v>28</v>
      </c>
      <c r="J6" s="31" t="s">
        <v>32</v>
      </c>
      <c r="K6" s="12"/>
    </row>
    <row r="7" spans="1:11">
      <c r="A7" s="31">
        <v>1</v>
      </c>
      <c r="B7" s="51">
        <v>2</v>
      </c>
      <c r="C7" s="52"/>
      <c r="D7" s="53"/>
      <c r="E7" s="31">
        <v>3</v>
      </c>
      <c r="F7" s="31">
        <v>4</v>
      </c>
      <c r="G7" s="31">
        <v>5</v>
      </c>
      <c r="H7" s="31">
        <v>6</v>
      </c>
      <c r="I7" s="23">
        <v>7</v>
      </c>
      <c r="J7" s="27">
        <v>8</v>
      </c>
      <c r="K7" s="12"/>
    </row>
    <row r="8" spans="1:11" ht="30">
      <c r="A8" s="32" t="s">
        <v>30</v>
      </c>
      <c r="B8" s="87">
        <v>1</v>
      </c>
      <c r="C8" s="88" t="s">
        <v>35</v>
      </c>
      <c r="D8" s="54" t="str">
        <f>C8</f>
        <v>Benzi de silicon</v>
      </c>
      <c r="E8" s="24"/>
      <c r="F8" s="24"/>
      <c r="G8" s="28"/>
      <c r="H8" s="88" t="s">
        <v>89</v>
      </c>
      <c r="I8" s="29"/>
      <c r="J8" s="30"/>
      <c r="K8" s="34"/>
    </row>
    <row r="9" spans="1:11" ht="45">
      <c r="A9" s="32" t="s">
        <v>30</v>
      </c>
      <c r="B9" s="87">
        <v>2</v>
      </c>
      <c r="C9" s="88" t="s">
        <v>36</v>
      </c>
      <c r="D9" s="54" t="str">
        <f t="shared" ref="D9:D62" si="0">C9</f>
        <v xml:space="preserve">Brilliant blue </v>
      </c>
      <c r="E9" s="24"/>
      <c r="F9" s="24"/>
      <c r="G9" s="28"/>
      <c r="H9" s="88" t="s">
        <v>90</v>
      </c>
      <c r="I9" s="29"/>
      <c r="J9" s="30"/>
      <c r="K9" s="36"/>
    </row>
    <row r="10" spans="1:11" ht="75">
      <c r="A10" s="32" t="s">
        <v>30</v>
      </c>
      <c r="B10" s="87">
        <v>3</v>
      </c>
      <c r="C10" s="88" t="s">
        <v>37</v>
      </c>
      <c r="D10" s="54" t="str">
        <f t="shared" si="0"/>
        <v>Câmpuri operatorii pentru chirurgia globului ocular 6x4 cm, SMS Laminat</v>
      </c>
      <c r="E10" s="24"/>
      <c r="F10" s="24"/>
      <c r="G10" s="28"/>
      <c r="H10" s="88" t="s">
        <v>91</v>
      </c>
      <c r="I10" s="29"/>
      <c r="J10" s="30"/>
      <c r="K10" s="36"/>
    </row>
    <row r="11" spans="1:11" ht="75">
      <c r="A11" s="32" t="s">
        <v>30</v>
      </c>
      <c r="B11" s="87">
        <v>4</v>
      </c>
      <c r="C11" s="88" t="s">
        <v>38</v>
      </c>
      <c r="D11" s="54" t="str">
        <f t="shared" si="0"/>
        <v>Câmpuri operatorii pentruchirurgia globului ocular, 10x12 cm, SMS Laminat</v>
      </c>
      <c r="E11" s="24"/>
      <c r="F11" s="24"/>
      <c r="G11" s="28"/>
      <c r="H11" s="88" t="s">
        <v>92</v>
      </c>
      <c r="I11" s="29"/>
      <c r="J11" s="30"/>
      <c r="K11" s="36"/>
    </row>
    <row r="12" spans="1:11" ht="31.5">
      <c r="A12" s="32" t="s">
        <v>30</v>
      </c>
      <c r="B12" s="87">
        <v>5</v>
      </c>
      <c r="C12" s="88" t="s">
        <v>39</v>
      </c>
      <c r="D12" s="54" t="str">
        <f t="shared" si="0"/>
        <v>Canula oftalmic getabil pentru hidrodisecția</v>
      </c>
      <c r="E12" s="24"/>
      <c r="F12" s="24"/>
      <c r="G12" s="28"/>
      <c r="H12" s="88" t="s">
        <v>93</v>
      </c>
      <c r="I12" s="29"/>
      <c r="J12" s="30"/>
      <c r="K12" s="36"/>
    </row>
    <row r="13" spans="1:11" ht="45">
      <c r="A13" s="32" t="s">
        <v>30</v>
      </c>
      <c r="B13" s="87">
        <v>6</v>
      </c>
      <c r="C13" s="88" t="s">
        <v>40</v>
      </c>
      <c r="D13" s="54" t="str">
        <f t="shared" si="0"/>
        <v>Canula oftalmic getabil pentru polisarea capsulei cristalinului</v>
      </c>
      <c r="E13" s="24"/>
      <c r="F13" s="24"/>
      <c r="G13" s="28"/>
      <c r="H13" s="88" t="s">
        <v>94</v>
      </c>
      <c r="I13" s="41"/>
      <c r="J13" s="30"/>
      <c r="K13" s="36"/>
    </row>
    <row r="14" spans="1:11" ht="45">
      <c r="A14" s="32" t="s">
        <v>30</v>
      </c>
      <c r="B14" s="87">
        <v>7</v>
      </c>
      <c r="C14" s="88" t="s">
        <v>41</v>
      </c>
      <c r="D14" s="54" t="str">
        <f t="shared" si="0"/>
        <v xml:space="preserve">Capsuloretractor </v>
      </c>
      <c r="E14" s="24"/>
      <c r="F14" s="24"/>
      <c r="G14" s="28"/>
      <c r="H14" s="88" t="s">
        <v>95</v>
      </c>
      <c r="I14" s="41"/>
      <c r="J14" s="30"/>
      <c r="K14" s="36"/>
    </row>
    <row r="15" spans="1:11" ht="31.5">
      <c r="A15" s="32" t="s">
        <v>30</v>
      </c>
      <c r="B15" s="87">
        <v>8</v>
      </c>
      <c r="C15" s="88" t="s">
        <v>42</v>
      </c>
      <c r="D15" s="54" t="str">
        <f t="shared" si="0"/>
        <v>Casete combinate pentru cataracta şi facoemulsificare</v>
      </c>
      <c r="E15" s="24"/>
      <c r="F15" s="24"/>
      <c r="G15" s="28"/>
      <c r="H15" s="88" t="s">
        <v>96</v>
      </c>
      <c r="I15" s="42"/>
      <c r="J15" s="30"/>
      <c r="K15" s="36"/>
    </row>
    <row r="16" spans="1:11" ht="30">
      <c r="A16" s="32" t="s">
        <v>30</v>
      </c>
      <c r="B16" s="87">
        <v>9</v>
      </c>
      <c r="C16" s="88" t="s">
        <v>43</v>
      </c>
      <c r="D16" s="54" t="str">
        <f t="shared" si="0"/>
        <v xml:space="preserve">Conformer flexibil </v>
      </c>
      <c r="E16" s="24"/>
      <c r="F16" s="24"/>
      <c r="G16" s="28"/>
      <c r="H16" s="88" t="s">
        <v>97</v>
      </c>
      <c r="I16" s="29"/>
      <c r="J16" s="30"/>
      <c r="K16" s="36"/>
    </row>
    <row r="17" spans="1:11" ht="255">
      <c r="A17" s="32" t="s">
        <v>30</v>
      </c>
      <c r="B17" s="87">
        <v>10</v>
      </c>
      <c r="C17" s="88" t="s">
        <v>44</v>
      </c>
      <c r="D17" s="54" t="str">
        <f t="shared" si="0"/>
        <v>Cristalin artificial dur</v>
      </c>
      <c r="E17" s="24"/>
      <c r="F17" s="24"/>
      <c r="G17" s="28"/>
      <c r="H17" s="88" t="s">
        <v>98</v>
      </c>
      <c r="I17" s="41"/>
      <c r="J17" s="30"/>
      <c r="K17" s="36"/>
    </row>
    <row r="18" spans="1:11" ht="210">
      <c r="A18" s="32" t="s">
        <v>30</v>
      </c>
      <c r="B18" s="87">
        <v>11</v>
      </c>
      <c r="C18" s="88" t="s">
        <v>45</v>
      </c>
      <c r="D18" s="54" t="str">
        <f t="shared" si="0"/>
        <v>Cristalin artificial dur camera posterioară.</v>
      </c>
      <c r="E18" s="24"/>
      <c r="F18" s="24"/>
      <c r="G18" s="28"/>
      <c r="H18" s="88" t="s">
        <v>99</v>
      </c>
      <c r="I18" s="29"/>
      <c r="J18" s="30"/>
      <c r="K18" s="36"/>
    </row>
    <row r="19" spans="1:11" ht="210">
      <c r="A19" s="32" t="s">
        <v>30</v>
      </c>
      <c r="B19" s="87">
        <v>12</v>
      </c>
      <c r="C19" s="88" t="s">
        <v>46</v>
      </c>
      <c r="D19" s="54" t="str">
        <f t="shared" si="0"/>
        <v>Cristalin artificial multifocal</v>
      </c>
      <c r="E19" s="24"/>
      <c r="F19" s="24"/>
      <c r="G19" s="28"/>
      <c r="H19" s="88" t="s">
        <v>100</v>
      </c>
      <c r="I19" s="29"/>
      <c r="J19" s="30"/>
      <c r="K19" s="36"/>
    </row>
    <row r="20" spans="1:11" ht="285">
      <c r="A20" s="32" t="s">
        <v>30</v>
      </c>
      <c r="B20" s="87">
        <v>13</v>
      </c>
      <c r="C20" s="88" t="s">
        <v>47</v>
      </c>
      <c r="D20" s="54" t="str">
        <f t="shared" si="0"/>
        <v>Cristalin artificial, forma patrat (square form), foldabil, preincarcat</v>
      </c>
      <c r="H20" s="88" t="s">
        <v>101</v>
      </c>
    </row>
    <row r="21" spans="1:11" ht="75">
      <c r="A21" s="32" t="s">
        <v>30</v>
      </c>
      <c r="B21" s="87">
        <v>14</v>
      </c>
      <c r="C21" s="88" t="s">
        <v>48</v>
      </c>
      <c r="D21" s="54" t="str">
        <f t="shared" si="0"/>
        <v>Cutit oftalmic pentru incizia de bază chirurugia cataractei lama de 1.2 mm</v>
      </c>
      <c r="H21" s="88" t="s">
        <v>102</v>
      </c>
    </row>
    <row r="22" spans="1:11" ht="90">
      <c r="A22" s="32" t="s">
        <v>30</v>
      </c>
      <c r="B22" s="87">
        <v>15</v>
      </c>
      <c r="C22" s="88" t="s">
        <v>49</v>
      </c>
      <c r="D22" s="54" t="str">
        <f t="shared" si="0"/>
        <v>Cutit oftalmic pentru incizia de bază chirurugia cataractei lama de 2.6 mm</v>
      </c>
      <c r="H22" s="88" t="s">
        <v>103</v>
      </c>
    </row>
    <row r="23" spans="1:11" ht="45">
      <c r="A23" s="32" t="s">
        <v>30</v>
      </c>
      <c r="B23" s="87">
        <v>16</v>
      </c>
      <c r="C23" s="88" t="s">
        <v>50</v>
      </c>
      <c r="D23" s="54" t="str">
        <f t="shared" si="0"/>
        <v>Foarfece endooculare cu tăiere vertical</v>
      </c>
      <c r="H23" s="88" t="s">
        <v>104</v>
      </c>
    </row>
    <row r="24" spans="1:11" ht="30">
      <c r="A24" s="32" t="s">
        <v>30</v>
      </c>
      <c r="B24" s="87">
        <v>17</v>
      </c>
      <c r="C24" s="88" t="s">
        <v>51</v>
      </c>
      <c r="D24" s="54" t="str">
        <f t="shared" si="0"/>
        <v>Implant orbital din silicon</v>
      </c>
      <c r="H24" s="88" t="s">
        <v>105</v>
      </c>
    </row>
    <row r="25" spans="1:11" ht="47.25">
      <c r="A25" s="32" t="s">
        <v>30</v>
      </c>
      <c r="B25" s="87">
        <v>18</v>
      </c>
      <c r="C25" s="88" t="s">
        <v>52</v>
      </c>
      <c r="D25" s="54" t="str">
        <f t="shared" si="0"/>
        <v>Piesa p/u vitrectomie anterioara compatibil cu  aparatulALCON INFINITI</v>
      </c>
      <c r="H25" s="88" t="s">
        <v>106</v>
      </c>
    </row>
    <row r="26" spans="1:11" ht="30">
      <c r="A26" s="32" t="s">
        <v>30</v>
      </c>
      <c r="B26" s="87">
        <v>19</v>
      </c>
      <c r="C26" s="88" t="s">
        <v>53</v>
      </c>
      <c r="D26" s="54" t="str">
        <f t="shared" si="0"/>
        <v>Tub de silicon</v>
      </c>
      <c r="H26" s="88" t="s">
        <v>107</v>
      </c>
    </row>
    <row r="27" spans="1:11" ht="31.5">
      <c r="A27" s="32" t="s">
        <v>30</v>
      </c>
      <c r="B27" s="87">
        <v>20</v>
      </c>
      <c r="C27" s="88" t="s">
        <v>54</v>
      </c>
      <c r="D27" s="54" t="str">
        <f t="shared" si="0"/>
        <v>Tub de silicon pentru fixarea benzii de silicon</v>
      </c>
      <c r="H27" s="88" t="s">
        <v>108</v>
      </c>
    </row>
    <row r="28" spans="1:11" ht="45">
      <c r="A28" s="32" t="s">
        <v>30</v>
      </c>
      <c r="B28" s="87">
        <v>21</v>
      </c>
      <c r="C28" s="88" t="s">
        <v>55</v>
      </c>
      <c r="D28" s="54" t="str">
        <f t="shared" si="0"/>
        <v>Ulei de Silicon 1300</v>
      </c>
      <c r="H28" s="88" t="s">
        <v>109</v>
      </c>
    </row>
    <row r="29" spans="1:11" ht="30">
      <c r="A29" s="32" t="s">
        <v>30</v>
      </c>
      <c r="B29" s="87">
        <v>22</v>
      </c>
      <c r="C29" s="89" t="s">
        <v>56</v>
      </c>
      <c r="D29" s="54" t="str">
        <f t="shared" si="0"/>
        <v>Canula getabila 27G, dreapta</v>
      </c>
      <c r="H29" s="89" t="s">
        <v>110</v>
      </c>
    </row>
    <row r="30" spans="1:11" ht="60">
      <c r="A30" s="32" t="s">
        <v>30</v>
      </c>
      <c r="B30" s="87">
        <v>23</v>
      </c>
      <c r="C30" s="90" t="s">
        <v>57</v>
      </c>
      <c r="D30" s="54" t="str">
        <f t="shared" si="0"/>
        <v>Cutit oftalmic chirurgical 45 grade</v>
      </c>
      <c r="H30" s="90" t="s">
        <v>111</v>
      </c>
    </row>
    <row r="31" spans="1:11" ht="75">
      <c r="A31" s="32" t="s">
        <v>30</v>
      </c>
      <c r="B31" s="87">
        <v>24</v>
      </c>
      <c r="C31" s="88" t="s">
        <v>58</v>
      </c>
      <c r="D31" s="54" t="str">
        <f t="shared" si="0"/>
        <v xml:space="preserve">Câmpuri operatorii pentruchirurgia globului ocular </v>
      </c>
      <c r="H31" s="88" t="s">
        <v>112</v>
      </c>
    </row>
    <row r="32" spans="1:11" ht="30">
      <c r="A32" s="32" t="s">
        <v>30</v>
      </c>
      <c r="B32" s="87">
        <v>25</v>
      </c>
      <c r="C32" s="91" t="s">
        <v>59</v>
      </c>
      <c r="D32" s="54" t="str">
        <f t="shared" si="0"/>
        <v>Pansamente oftalmice adezive</v>
      </c>
      <c r="H32" s="91" t="s">
        <v>113</v>
      </c>
    </row>
    <row r="33" spans="1:8" ht="90">
      <c r="A33" s="32" t="s">
        <v>30</v>
      </c>
      <c r="B33" s="87">
        <v>26</v>
      </c>
      <c r="C33" s="91" t="s">
        <v>60</v>
      </c>
      <c r="D33" s="54" t="str">
        <f t="shared" si="0"/>
        <v>Câmpuri operatorii pentru chirurgia globului ocular, 10x12, SMS</v>
      </c>
      <c r="H33" s="91" t="s">
        <v>114</v>
      </c>
    </row>
    <row r="34" spans="1:8" ht="45">
      <c r="A34" s="32" t="s">
        <v>30</v>
      </c>
      <c r="B34" s="87">
        <v>27</v>
      </c>
      <c r="C34" s="91" t="s">
        <v>61</v>
      </c>
      <c r="D34" s="54" t="str">
        <f t="shared" si="0"/>
        <v>Sondă Irigare</v>
      </c>
      <c r="H34" s="91" t="s">
        <v>115</v>
      </c>
    </row>
    <row r="35" spans="1:8" ht="60">
      <c r="A35" s="32" t="s">
        <v>30</v>
      </c>
      <c r="B35" s="87">
        <v>28</v>
      </c>
      <c r="C35" s="91" t="s">
        <v>62</v>
      </c>
      <c r="D35" s="54" t="str">
        <f t="shared" si="0"/>
        <v>Sondă Aspirare</v>
      </c>
      <c r="H35" s="91" t="s">
        <v>116</v>
      </c>
    </row>
    <row r="36" spans="1:8" ht="45">
      <c r="A36" s="32" t="s">
        <v>30</v>
      </c>
      <c r="B36" s="87">
        <v>29</v>
      </c>
      <c r="C36" s="91" t="s">
        <v>63</v>
      </c>
      <c r="D36" s="54" t="str">
        <f t="shared" si="0"/>
        <v>Blefarostat</v>
      </c>
      <c r="H36" s="91" t="s">
        <v>117</v>
      </c>
    </row>
    <row r="37" spans="1:8" ht="60">
      <c r="A37" s="32" t="s">
        <v>30</v>
      </c>
      <c r="B37" s="87">
        <v>30</v>
      </c>
      <c r="C37" s="91" t="s">
        <v>64</v>
      </c>
      <c r="D37" s="54" t="str">
        <f t="shared" si="0"/>
        <v>Pensetă capsulorexis, l=120 mm</v>
      </c>
      <c r="H37" s="91" t="s">
        <v>118</v>
      </c>
    </row>
    <row r="38" spans="1:8" ht="60">
      <c r="A38" s="32" t="s">
        <v>30</v>
      </c>
      <c r="B38" s="87">
        <v>31</v>
      </c>
      <c r="C38" s="91" t="s">
        <v>65</v>
      </c>
      <c r="D38" s="54" t="str">
        <f t="shared" si="0"/>
        <v>Chopper + Rotator</v>
      </c>
      <c r="H38" s="91" t="s">
        <v>119</v>
      </c>
    </row>
    <row r="39" spans="1:8" ht="60">
      <c r="A39" s="32" t="s">
        <v>30</v>
      </c>
      <c r="B39" s="87">
        <v>32</v>
      </c>
      <c r="C39" s="91" t="s">
        <v>66</v>
      </c>
      <c r="D39" s="54" t="str">
        <f t="shared" si="0"/>
        <v>Chopper + Spatulă</v>
      </c>
      <c r="H39" s="91" t="s">
        <v>120</v>
      </c>
    </row>
    <row r="40" spans="1:8" ht="45">
      <c r="A40" s="32" t="s">
        <v>30</v>
      </c>
      <c r="B40" s="87">
        <v>33</v>
      </c>
      <c r="C40" s="91" t="s">
        <v>67</v>
      </c>
      <c r="D40" s="54" t="str">
        <f t="shared" si="0"/>
        <v>Manipulator pentru Cristalin</v>
      </c>
      <c r="H40" s="91" t="s">
        <v>121</v>
      </c>
    </row>
    <row r="41" spans="1:8" ht="45">
      <c r="A41" s="32" t="s">
        <v>30</v>
      </c>
      <c r="B41" s="87">
        <v>34</v>
      </c>
      <c r="C41" s="91" t="s">
        <v>68</v>
      </c>
      <c r="D41" s="54" t="str">
        <f t="shared" si="0"/>
        <v>Pensă LIO</v>
      </c>
      <c r="H41" s="91" t="s">
        <v>122</v>
      </c>
    </row>
    <row r="42" spans="1:8" ht="45">
      <c r="A42" s="32" t="s">
        <v>30</v>
      </c>
      <c r="B42" s="87">
        <v>35</v>
      </c>
      <c r="C42" s="91" t="s">
        <v>69</v>
      </c>
      <c r="D42" s="54" t="str">
        <f t="shared" si="0"/>
        <v>Container sterilizare mare</v>
      </c>
      <c r="H42" s="91" t="s">
        <v>123</v>
      </c>
    </row>
    <row r="43" spans="1:8" ht="270">
      <c r="A43" s="32" t="s">
        <v>30</v>
      </c>
      <c r="B43" s="87">
        <v>36</v>
      </c>
      <c r="C43" s="91" t="s">
        <v>70</v>
      </c>
      <c r="D43" s="54" t="str">
        <f t="shared" si="0"/>
        <v>Cristalin artificial camera posterioara foldabil, monobloc</v>
      </c>
      <c r="H43" s="91" t="s">
        <v>124</v>
      </c>
    </row>
    <row r="44" spans="1:8" ht="330">
      <c r="A44" s="32" t="s">
        <v>30</v>
      </c>
      <c r="B44" s="87">
        <v>37</v>
      </c>
      <c r="C44" s="91" t="s">
        <v>71</v>
      </c>
      <c r="D44" s="54" t="str">
        <f t="shared" si="0"/>
        <v>Cristalin artificial camera posterioara foldabil, monobloc, cu filtru galben (LV with blue light filter). Cartuș inclus</v>
      </c>
      <c r="H44" s="91" t="s">
        <v>125</v>
      </c>
    </row>
    <row r="45" spans="1:8" ht="255">
      <c r="A45" s="32" t="s">
        <v>30</v>
      </c>
      <c r="B45" s="87">
        <v>38</v>
      </c>
      <c r="C45" s="91" t="s">
        <v>72</v>
      </c>
      <c r="D45" s="54" t="str">
        <f t="shared" si="0"/>
        <v>Cristalin
artificial camera
posterioară
foldabil,
monobloc, cu
patru piciorușe
cu injector și
cartuș inclus</v>
      </c>
      <c r="H45" s="91" t="s">
        <v>126</v>
      </c>
    </row>
    <row r="46" spans="1:8" ht="315">
      <c r="A46" s="32" t="s">
        <v>30</v>
      </c>
      <c r="B46" s="87">
        <v>39</v>
      </c>
      <c r="C46" s="91" t="s">
        <v>73</v>
      </c>
      <c r="D46" s="54" t="str">
        <f t="shared" si="0"/>
        <v>Cristalin artificial camera posterioara, foldabil, cu trei piese. Cartuș inclus</v>
      </c>
      <c r="H46" s="91" t="s">
        <v>127</v>
      </c>
    </row>
    <row r="47" spans="1:8" ht="195">
      <c r="A47" s="32" t="s">
        <v>30</v>
      </c>
      <c r="B47" s="87">
        <v>40</v>
      </c>
      <c r="C47" s="91" t="s">
        <v>46</v>
      </c>
      <c r="D47" s="54" t="str">
        <f t="shared" si="0"/>
        <v>Cristalin artificial multifocal</v>
      </c>
      <c r="H47" s="91" t="s">
        <v>128</v>
      </c>
    </row>
    <row r="48" spans="1:8" ht="150">
      <c r="A48" s="32" t="s">
        <v>30</v>
      </c>
      <c r="B48" s="87">
        <v>41</v>
      </c>
      <c r="C48" s="91" t="s">
        <v>74</v>
      </c>
      <c r="D48" s="54" t="str">
        <f t="shared" si="0"/>
        <v>Cristalin artificial, camera posterioara, foldabil, monobloc, toric asferic</v>
      </c>
      <c r="H48" s="91" t="s">
        <v>129</v>
      </c>
    </row>
    <row r="49" spans="1:17" ht="60">
      <c r="A49" s="32" t="s">
        <v>30</v>
      </c>
      <c r="B49" s="87">
        <v>42</v>
      </c>
      <c r="C49" s="91" t="s">
        <v>75</v>
      </c>
      <c r="D49" s="54" t="str">
        <f t="shared" si="0"/>
        <v>Soluție Viscoelastic, Vîscozitatea  5250-8750cps</v>
      </c>
      <c r="H49" s="91" t="s">
        <v>130</v>
      </c>
    </row>
    <row r="50" spans="1:17" ht="105">
      <c r="A50" s="32" t="s">
        <v>30</v>
      </c>
      <c r="B50" s="87">
        <v>43</v>
      </c>
      <c r="C50" s="91" t="s">
        <v>76</v>
      </c>
      <c r="D50" s="54" t="str">
        <f t="shared" si="0"/>
        <v>Soluție Viscoelastic, Vîscozitatea  3000-5000cps</v>
      </c>
      <c r="H50" s="91" t="s">
        <v>131</v>
      </c>
    </row>
    <row r="51" spans="1:17" ht="225">
      <c r="A51" s="32" t="s">
        <v>30</v>
      </c>
      <c r="B51" s="87">
        <v>44</v>
      </c>
      <c r="C51" s="88" t="s">
        <v>77</v>
      </c>
      <c r="D51" s="54" t="str">
        <f t="shared" si="0"/>
        <v>Cristalin artificial, forma patrat (square form), foldabil, preincarcat cu filtru galben si UV</v>
      </c>
      <c r="H51" s="88" t="s">
        <v>132</v>
      </c>
    </row>
    <row r="52" spans="1:17" ht="47.25">
      <c r="A52" s="32" t="s">
        <v>30</v>
      </c>
      <c r="B52" s="87">
        <v>45</v>
      </c>
      <c r="C52" s="88" t="s">
        <v>78</v>
      </c>
      <c r="D52" s="54" t="str">
        <f t="shared" si="0"/>
        <v xml:space="preserve">Blefarostat Castrtaviejo universal cu mecanism de deschidere prin rotire, </v>
      </c>
      <c r="H52" s="91" t="s">
        <v>133</v>
      </c>
    </row>
    <row r="53" spans="1:17" ht="45">
      <c r="A53" s="32" t="s">
        <v>30</v>
      </c>
      <c r="B53" s="87">
        <v>46</v>
      </c>
      <c r="C53" s="88" t="s">
        <v>79</v>
      </c>
      <c r="D53" s="54" t="str">
        <f t="shared" si="0"/>
        <v>Pensa pentru legat,</v>
      </c>
      <c r="H53" s="88" t="s">
        <v>134</v>
      </c>
    </row>
    <row r="54" spans="1:17" ht="30">
      <c r="A54" s="32" t="s">
        <v>30</v>
      </c>
      <c r="B54" s="87">
        <v>47</v>
      </c>
      <c r="C54" s="88" t="s">
        <v>80</v>
      </c>
      <c r="D54" s="54" t="str">
        <f t="shared" si="0"/>
        <v xml:space="preserve">Phaco chopper, universal, </v>
      </c>
      <c r="H54" s="88" t="s">
        <v>135</v>
      </c>
    </row>
    <row r="55" spans="1:17" ht="45">
      <c r="A55" s="32" t="s">
        <v>30</v>
      </c>
      <c r="B55" s="87">
        <v>48</v>
      </c>
      <c r="C55" s="88" t="s">
        <v>81</v>
      </c>
      <c r="D55" s="54" t="str">
        <f t="shared" si="0"/>
        <v>Foarfece corneene universale de tip Castroviejo</v>
      </c>
      <c r="H55" s="88" t="s">
        <v>136</v>
      </c>
    </row>
    <row r="56" spans="1:17" ht="30">
      <c r="A56" s="32" t="s">
        <v>30</v>
      </c>
      <c r="B56" s="87">
        <v>49</v>
      </c>
      <c r="C56" s="88" t="s">
        <v>82</v>
      </c>
      <c r="D56" s="54" t="str">
        <f t="shared" si="0"/>
        <v>Pensa corneana tip Colibri</v>
      </c>
      <c r="H56" s="88" t="s">
        <v>137</v>
      </c>
    </row>
    <row r="57" spans="1:17" ht="45">
      <c r="A57" s="32" t="s">
        <v>30</v>
      </c>
      <c r="B57" s="87">
        <v>50</v>
      </c>
      <c r="C57" s="88" t="s">
        <v>83</v>
      </c>
      <c r="D57" s="54" t="str">
        <f t="shared" si="0"/>
        <v>Portac tip BARRAQUER</v>
      </c>
      <c r="H57" s="88" t="s">
        <v>138</v>
      </c>
    </row>
    <row r="58" spans="1:17" ht="31.5">
      <c r="A58" s="32" t="s">
        <v>30</v>
      </c>
      <c r="B58" s="87">
        <v>51</v>
      </c>
      <c r="C58" s="88" t="s">
        <v>84</v>
      </c>
      <c r="D58" s="54" t="str">
        <f t="shared" si="0"/>
        <v xml:space="preserve">Spatula dreaptă  pentru chirurgia cataractei </v>
      </c>
      <c r="H58" s="88" t="s">
        <v>139</v>
      </c>
    </row>
    <row r="59" spans="1:17" ht="31.5">
      <c r="A59" s="32" t="s">
        <v>30</v>
      </c>
      <c r="B59" s="87">
        <v>52</v>
      </c>
      <c r="C59" s="88" t="s">
        <v>85</v>
      </c>
      <c r="D59" s="54" t="str">
        <f t="shared" si="0"/>
        <v>Tonometru Maklakov greutatea 10gr</v>
      </c>
      <c r="H59" s="88" t="s">
        <v>85</v>
      </c>
    </row>
    <row r="60" spans="1:17" ht="25.5">
      <c r="A60" s="32" t="s">
        <v>30</v>
      </c>
      <c r="B60" s="87">
        <v>53</v>
      </c>
      <c r="C60" s="88" t="s">
        <v>86</v>
      </c>
      <c r="D60" s="54" t="str">
        <f t="shared" si="0"/>
        <v>Tonometru Goldmann</v>
      </c>
      <c r="H60" s="88" t="s">
        <v>140</v>
      </c>
    </row>
    <row r="61" spans="1:17" ht="45">
      <c r="A61" s="32" t="s">
        <v>30</v>
      </c>
      <c r="B61" s="87">
        <v>54</v>
      </c>
      <c r="C61" s="88" t="s">
        <v>87</v>
      </c>
      <c r="D61" s="54" t="str">
        <f t="shared" si="0"/>
        <v xml:space="preserve">Pensa pentru tehnica de irigatie si aspiratie bimanuala </v>
      </c>
      <c r="H61" s="88" t="s">
        <v>141</v>
      </c>
    </row>
    <row r="62" spans="1:17" ht="30">
      <c r="A62" s="32" t="s">
        <v>30</v>
      </c>
      <c r="B62" s="87">
        <v>55</v>
      </c>
      <c r="C62" s="88" t="s">
        <v>88</v>
      </c>
      <c r="D62" s="54" t="str">
        <f t="shared" si="0"/>
        <v xml:space="preserve">Pensa pentru capsulorexis  </v>
      </c>
      <c r="H62" s="88" t="s">
        <v>142</v>
      </c>
    </row>
    <row r="64" spans="1:17">
      <c r="C64" s="9"/>
      <c r="D64" s="9"/>
      <c r="E64" s="10"/>
      <c r="F64" s="9"/>
      <c r="G64" s="86"/>
      <c r="H64" s="86"/>
      <c r="I64" s="7"/>
      <c r="J64" s="7"/>
      <c r="K64" s="9"/>
      <c r="L64" s="44"/>
      <c r="M64" s="44"/>
      <c r="N64" s="44"/>
      <c r="O64" s="44"/>
      <c r="P64" s="44"/>
      <c r="Q64" s="44"/>
    </row>
    <row r="65" spans="3:17">
      <c r="C65" s="44"/>
      <c r="D65" s="44"/>
      <c r="E65" s="6"/>
      <c r="F65" s="44"/>
      <c r="G65" s="44"/>
      <c r="H65" s="44"/>
      <c r="I65" s="44"/>
      <c r="J65" s="44"/>
      <c r="K65" s="44"/>
      <c r="L65" s="44"/>
      <c r="M65" s="44"/>
      <c r="N65" s="44"/>
      <c r="O65" s="44"/>
      <c r="P65" s="44"/>
      <c r="Q65" s="44"/>
    </row>
    <row r="66" spans="3:17">
      <c r="C66" s="44"/>
      <c r="D66" s="44"/>
      <c r="E66" s="6"/>
      <c r="F66" s="44"/>
      <c r="G66" s="44"/>
      <c r="H66" s="44"/>
      <c r="I66" s="44"/>
      <c r="J66" s="44"/>
      <c r="K66" s="44"/>
      <c r="L66" s="44"/>
      <c r="M66" s="44"/>
      <c r="N66" s="44"/>
      <c r="O66" s="44"/>
      <c r="P66" s="44"/>
      <c r="Q66" s="44"/>
    </row>
    <row r="67" spans="3:17" ht="20.25">
      <c r="C67" s="45" t="s">
        <v>15</v>
      </c>
      <c r="D67" s="45"/>
      <c r="E67" s="45"/>
      <c r="F67" s="45"/>
      <c r="G67" s="45"/>
      <c r="H67" s="45"/>
      <c r="I67" s="45"/>
      <c r="J67" s="45"/>
      <c r="K67" s="45"/>
      <c r="L67" s="45"/>
      <c r="M67" s="45"/>
      <c r="N67" s="45"/>
      <c r="O67" s="45"/>
      <c r="P67" s="45"/>
      <c r="Q67" s="45"/>
    </row>
    <row r="68" spans="3:17" ht="20.25">
      <c r="C68" s="45"/>
      <c r="D68" s="45"/>
      <c r="E68" s="45"/>
      <c r="F68" s="45"/>
      <c r="G68" s="45"/>
      <c r="H68" s="45"/>
      <c r="I68" s="45"/>
      <c r="J68" s="45"/>
      <c r="K68" s="45"/>
      <c r="L68" s="45"/>
      <c r="M68" s="45"/>
      <c r="N68" s="45"/>
      <c r="O68" s="45"/>
      <c r="P68" s="45"/>
      <c r="Q68" s="45"/>
    </row>
    <row r="69" spans="3:17" ht="20.25">
      <c r="C69" s="45" t="s">
        <v>16</v>
      </c>
      <c r="D69" s="45"/>
      <c r="E69" s="45"/>
      <c r="F69" s="45"/>
      <c r="G69" s="45"/>
      <c r="H69" s="45"/>
      <c r="I69" s="45"/>
      <c r="J69" s="45"/>
      <c r="K69" s="45"/>
      <c r="L69" s="45"/>
      <c r="M69" s="45"/>
      <c r="N69" s="45"/>
      <c r="O69" s="45"/>
      <c r="P69" s="45"/>
      <c r="Q69" s="45"/>
    </row>
    <row r="70" spans="3:17">
      <c r="C70" s="43"/>
      <c r="D70" s="43"/>
      <c r="E70" s="43"/>
      <c r="F70" s="43"/>
      <c r="G70" s="43"/>
      <c r="H70" s="43"/>
      <c r="I70" s="43"/>
      <c r="J70" s="43"/>
      <c r="K70" s="43"/>
      <c r="L70" s="43"/>
      <c r="M70" s="43"/>
      <c r="N70" s="43"/>
      <c r="O70" s="43"/>
      <c r="P70" s="43"/>
      <c r="Q70" s="43"/>
    </row>
    <row r="71" spans="3:17">
      <c r="C71" s="43"/>
      <c r="D71" s="43"/>
      <c r="E71" s="43"/>
      <c r="F71" s="43"/>
      <c r="G71" s="43"/>
      <c r="H71" s="43"/>
      <c r="I71" s="43"/>
      <c r="J71" s="43"/>
      <c r="K71" s="43"/>
      <c r="L71" s="43"/>
      <c r="M71" s="43"/>
      <c r="N71" s="43"/>
      <c r="O71" s="43"/>
      <c r="P71" s="43"/>
      <c r="Q71" s="43"/>
    </row>
  </sheetData>
  <autoFilter ref="A6:P34" xr:uid="{00000000-0001-0000-0000-000000000000}"/>
  <mergeCells count="9">
    <mergeCell ref="G64:H64"/>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tabSelected="1" workbookViewId="0">
      <selection activeCell="L65" sqref="L65"/>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4.5703125" style="1" bestFit="1" customWidth="1"/>
    <col min="14" max="16384" width="9.140625" style="1"/>
  </cols>
  <sheetData>
    <row r="1" spans="1:21">
      <c r="D1" s="80" t="s">
        <v>26</v>
      </c>
      <c r="E1" s="80"/>
      <c r="F1" s="80"/>
      <c r="G1" s="80"/>
      <c r="H1" s="80"/>
      <c r="I1" s="80"/>
      <c r="J1" s="80"/>
      <c r="K1" s="80"/>
      <c r="L1" s="80"/>
      <c r="M1" s="35"/>
    </row>
    <row r="2" spans="1:21">
      <c r="D2" s="81" t="s">
        <v>17</v>
      </c>
      <c r="E2" s="81"/>
      <c r="F2" s="81"/>
      <c r="G2" s="81"/>
      <c r="H2" s="81"/>
      <c r="I2" s="81"/>
      <c r="J2" s="81"/>
      <c r="K2" s="14"/>
    </row>
    <row r="3" spans="1:21">
      <c r="B3" s="82" t="s">
        <v>9</v>
      </c>
      <c r="C3" s="82"/>
      <c r="D3" s="82"/>
      <c r="E3" s="83" t="s">
        <v>29</v>
      </c>
      <c r="F3" s="83"/>
      <c r="G3" s="83"/>
      <c r="H3" s="83"/>
      <c r="I3" s="83"/>
      <c r="K3" s="1" t="s">
        <v>10</v>
      </c>
      <c r="L3" s="1" t="s">
        <v>12</v>
      </c>
    </row>
    <row r="4" spans="1:21" s="3" customFormat="1" ht="49.5" customHeight="1">
      <c r="A4" s="2"/>
      <c r="B4" s="84" t="s">
        <v>8</v>
      </c>
      <c r="C4" s="84"/>
      <c r="D4" s="84"/>
      <c r="E4" s="85" t="s">
        <v>34</v>
      </c>
      <c r="F4" s="85"/>
      <c r="G4" s="85"/>
      <c r="H4" s="85"/>
      <c r="I4" s="85"/>
      <c r="J4" s="85"/>
      <c r="K4" s="26" t="s">
        <v>11</v>
      </c>
      <c r="L4" s="26" t="s">
        <v>13</v>
      </c>
      <c r="M4" s="37"/>
    </row>
    <row r="5" spans="1:21" s="4" customFormat="1">
      <c r="A5" s="2"/>
      <c r="E5" s="78"/>
      <c r="F5" s="78"/>
      <c r="G5" s="78"/>
      <c r="H5" s="78"/>
      <c r="I5" s="78"/>
      <c r="J5" s="25"/>
      <c r="K5" s="25"/>
      <c r="L5" s="25"/>
      <c r="M5" s="38"/>
    </row>
    <row r="6" spans="1:21" ht="47.25">
      <c r="A6" s="5"/>
      <c r="B6" s="46" t="s">
        <v>2</v>
      </c>
      <c r="C6" s="46" t="s">
        <v>0</v>
      </c>
      <c r="D6" s="46" t="s">
        <v>1</v>
      </c>
      <c r="E6" s="46" t="s">
        <v>3</v>
      </c>
      <c r="F6" s="46" t="s">
        <v>18</v>
      </c>
      <c r="G6" s="15" t="s">
        <v>19</v>
      </c>
      <c r="H6" s="46" t="s">
        <v>20</v>
      </c>
      <c r="I6" s="46" t="s">
        <v>21</v>
      </c>
      <c r="J6" s="46" t="s">
        <v>22</v>
      </c>
      <c r="K6" s="46" t="s">
        <v>23</v>
      </c>
      <c r="L6" s="46" t="s">
        <v>24</v>
      </c>
      <c r="M6" s="39" t="s">
        <v>31</v>
      </c>
    </row>
    <row r="7" spans="1:21">
      <c r="A7" s="5"/>
      <c r="B7" s="46">
        <v>1</v>
      </c>
      <c r="C7" s="79">
        <v>2</v>
      </c>
      <c r="D7" s="79"/>
      <c r="E7" s="79"/>
      <c r="F7" s="46">
        <v>3</v>
      </c>
      <c r="G7" s="15">
        <v>4</v>
      </c>
      <c r="H7" s="46">
        <v>5</v>
      </c>
      <c r="I7" s="46">
        <v>6</v>
      </c>
      <c r="J7" s="46">
        <v>7</v>
      </c>
      <c r="K7" s="46">
        <v>8</v>
      </c>
      <c r="L7" s="23">
        <v>9</v>
      </c>
      <c r="M7" s="40"/>
    </row>
    <row r="8" spans="1:21" ht="63">
      <c r="A8" s="33"/>
      <c r="B8" s="32" t="s">
        <v>30</v>
      </c>
      <c r="C8" s="87">
        <v>1</v>
      </c>
      <c r="D8" s="88" t="s">
        <v>35</v>
      </c>
      <c r="E8" s="88" t="s">
        <v>35</v>
      </c>
      <c r="F8" s="92" t="s">
        <v>143</v>
      </c>
      <c r="G8" s="92">
        <v>160</v>
      </c>
      <c r="H8" s="49"/>
      <c r="I8" s="48"/>
      <c r="J8" s="48">
        <f>H8*G8</f>
        <v>0</v>
      </c>
      <c r="K8" s="48">
        <f>I8*G8</f>
        <v>0</v>
      </c>
      <c r="L8" s="56" t="s">
        <v>33</v>
      </c>
      <c r="M8" s="55">
        <v>47700</v>
      </c>
      <c r="N8" s="44"/>
      <c r="O8" s="44"/>
      <c r="P8" s="44"/>
      <c r="Q8" s="44"/>
      <c r="R8" s="44"/>
      <c r="S8" s="44"/>
      <c r="T8" s="44"/>
      <c r="U8" s="44"/>
    </row>
    <row r="9" spans="1:21" ht="63">
      <c r="B9" s="32" t="s">
        <v>30</v>
      </c>
      <c r="C9" s="87">
        <v>2</v>
      </c>
      <c r="D9" s="88" t="s">
        <v>36</v>
      </c>
      <c r="E9" s="88" t="s">
        <v>36</v>
      </c>
      <c r="F9" s="92" t="s">
        <v>143</v>
      </c>
      <c r="G9" s="92">
        <v>270</v>
      </c>
      <c r="H9" s="49"/>
      <c r="I9" s="48"/>
      <c r="J9" s="48">
        <f t="shared" ref="J9:J34" si="0">H9*G9</f>
        <v>0</v>
      </c>
      <c r="K9" s="48">
        <f t="shared" ref="K9:K34" si="1">I9*G9</f>
        <v>0</v>
      </c>
      <c r="L9" s="56" t="s">
        <v>33</v>
      </c>
      <c r="M9" s="55">
        <v>202500</v>
      </c>
      <c r="N9" s="44"/>
      <c r="O9" s="44"/>
      <c r="P9" s="44"/>
      <c r="Q9" s="44"/>
      <c r="R9" s="44"/>
      <c r="S9" s="44"/>
      <c r="T9" s="44"/>
      <c r="U9" s="44"/>
    </row>
    <row r="10" spans="1:21" ht="63">
      <c r="B10" s="32" t="s">
        <v>30</v>
      </c>
      <c r="C10" s="87">
        <v>3</v>
      </c>
      <c r="D10" s="88" t="s">
        <v>37</v>
      </c>
      <c r="E10" s="88" t="s">
        <v>37</v>
      </c>
      <c r="F10" s="92" t="s">
        <v>143</v>
      </c>
      <c r="G10" s="92">
        <v>360</v>
      </c>
      <c r="H10" s="49"/>
      <c r="I10" s="48"/>
      <c r="J10" s="48">
        <f t="shared" si="0"/>
        <v>0</v>
      </c>
      <c r="K10" s="48">
        <f t="shared" si="1"/>
        <v>0</v>
      </c>
      <c r="L10" s="56" t="s">
        <v>33</v>
      </c>
      <c r="M10" s="55">
        <v>7740</v>
      </c>
      <c r="N10" s="44"/>
      <c r="O10" s="44"/>
      <c r="P10" s="44"/>
      <c r="Q10" s="44"/>
      <c r="R10" s="44"/>
      <c r="S10" s="44"/>
      <c r="T10" s="44"/>
      <c r="U10" s="44"/>
    </row>
    <row r="11" spans="1:21" ht="63">
      <c r="B11" s="32" t="s">
        <v>30</v>
      </c>
      <c r="C11" s="87">
        <v>4</v>
      </c>
      <c r="D11" s="88" t="s">
        <v>38</v>
      </c>
      <c r="E11" s="88" t="s">
        <v>38</v>
      </c>
      <c r="F11" s="92" t="s">
        <v>143</v>
      </c>
      <c r="G11" s="92">
        <v>3360</v>
      </c>
      <c r="H11" s="49"/>
      <c r="I11" s="48"/>
      <c r="J11" s="48">
        <f t="shared" si="0"/>
        <v>0</v>
      </c>
      <c r="K11" s="48">
        <f t="shared" si="1"/>
        <v>0</v>
      </c>
      <c r="L11" s="56" t="s">
        <v>33</v>
      </c>
      <c r="M11" s="55">
        <v>85176</v>
      </c>
      <c r="N11" s="44"/>
      <c r="O11" s="44"/>
      <c r="P11" s="44"/>
      <c r="Q11" s="44"/>
      <c r="R11" s="44"/>
      <c r="S11" s="44"/>
      <c r="T11" s="44"/>
      <c r="U11" s="44"/>
    </row>
    <row r="12" spans="1:21" ht="63">
      <c r="B12" s="32" t="s">
        <v>30</v>
      </c>
      <c r="C12" s="87">
        <v>5</v>
      </c>
      <c r="D12" s="88" t="s">
        <v>39</v>
      </c>
      <c r="E12" s="88" t="s">
        <v>39</v>
      </c>
      <c r="F12" s="92" t="s">
        <v>143</v>
      </c>
      <c r="G12" s="92">
        <v>1940</v>
      </c>
      <c r="H12" s="49"/>
      <c r="I12" s="48"/>
      <c r="J12" s="48">
        <f t="shared" si="0"/>
        <v>0</v>
      </c>
      <c r="K12" s="48">
        <f t="shared" si="1"/>
        <v>0</v>
      </c>
      <c r="L12" s="56" t="s">
        <v>33</v>
      </c>
      <c r="M12" s="55">
        <v>30943</v>
      </c>
      <c r="N12" s="45"/>
      <c r="O12" s="45"/>
      <c r="P12" s="45"/>
      <c r="Q12" s="45"/>
      <c r="R12" s="45"/>
      <c r="S12" s="45"/>
      <c r="T12" s="45"/>
      <c r="U12" s="45"/>
    </row>
    <row r="13" spans="1:21" ht="63">
      <c r="B13" s="32" t="s">
        <v>30</v>
      </c>
      <c r="C13" s="87">
        <v>6</v>
      </c>
      <c r="D13" s="88" t="s">
        <v>40</v>
      </c>
      <c r="E13" s="88" t="s">
        <v>40</v>
      </c>
      <c r="F13" s="92" t="s">
        <v>143</v>
      </c>
      <c r="G13" s="92">
        <v>637</v>
      </c>
      <c r="H13" s="49"/>
      <c r="I13" s="48"/>
      <c r="J13" s="48">
        <f t="shared" si="0"/>
        <v>0</v>
      </c>
      <c r="K13" s="48">
        <f t="shared" si="1"/>
        <v>0</v>
      </c>
      <c r="L13" s="56" t="s">
        <v>33</v>
      </c>
      <c r="M13" s="55">
        <v>16625.7</v>
      </c>
      <c r="N13" s="45"/>
      <c r="O13" s="45"/>
      <c r="P13" s="45"/>
      <c r="Q13" s="45"/>
      <c r="R13" s="45"/>
      <c r="S13" s="45"/>
      <c r="T13" s="45"/>
      <c r="U13" s="45"/>
    </row>
    <row r="14" spans="1:21" ht="63">
      <c r="B14" s="32" t="s">
        <v>30</v>
      </c>
      <c r="C14" s="87">
        <v>7</v>
      </c>
      <c r="D14" s="88" t="s">
        <v>41</v>
      </c>
      <c r="E14" s="88" t="s">
        <v>41</v>
      </c>
      <c r="F14" s="92" t="s">
        <v>143</v>
      </c>
      <c r="G14" s="92">
        <v>50</v>
      </c>
      <c r="H14" s="49"/>
      <c r="I14" s="48"/>
      <c r="J14" s="48">
        <f t="shared" si="0"/>
        <v>0</v>
      </c>
      <c r="K14" s="48">
        <f t="shared" si="1"/>
        <v>0</v>
      </c>
      <c r="L14" s="56" t="s">
        <v>33</v>
      </c>
      <c r="M14" s="55">
        <v>26000</v>
      </c>
      <c r="N14" s="45"/>
      <c r="O14" s="45"/>
      <c r="P14" s="45"/>
      <c r="Q14" s="45"/>
      <c r="R14" s="45"/>
      <c r="S14" s="45"/>
      <c r="T14" s="45"/>
      <c r="U14" s="45"/>
    </row>
    <row r="15" spans="1:21" ht="63">
      <c r="B15" s="32" t="s">
        <v>30</v>
      </c>
      <c r="C15" s="87">
        <v>8</v>
      </c>
      <c r="D15" s="88" t="s">
        <v>42</v>
      </c>
      <c r="E15" s="88" t="s">
        <v>42</v>
      </c>
      <c r="F15" s="92" t="s">
        <v>143</v>
      </c>
      <c r="G15" s="92">
        <v>200</v>
      </c>
      <c r="H15" s="49"/>
      <c r="I15" s="47"/>
      <c r="J15" s="48">
        <f t="shared" si="0"/>
        <v>0</v>
      </c>
      <c r="K15" s="48">
        <f t="shared" si="1"/>
        <v>0</v>
      </c>
      <c r="L15" s="56" t="s">
        <v>33</v>
      </c>
      <c r="M15" s="55">
        <v>325705</v>
      </c>
      <c r="N15" s="43"/>
      <c r="O15" s="43"/>
      <c r="P15" s="43"/>
      <c r="Q15" s="43"/>
      <c r="R15" s="43"/>
      <c r="S15" s="43"/>
      <c r="T15" s="43"/>
      <c r="U15" s="43"/>
    </row>
    <row r="16" spans="1:21" ht="63">
      <c r="B16" s="32" t="s">
        <v>30</v>
      </c>
      <c r="C16" s="87">
        <v>9</v>
      </c>
      <c r="D16" s="88" t="s">
        <v>43</v>
      </c>
      <c r="E16" s="88" t="s">
        <v>43</v>
      </c>
      <c r="F16" s="92" t="s">
        <v>143</v>
      </c>
      <c r="G16" s="92">
        <v>15</v>
      </c>
      <c r="H16" s="49"/>
      <c r="I16" s="48"/>
      <c r="J16" s="48">
        <f t="shared" si="0"/>
        <v>0</v>
      </c>
      <c r="K16" s="48">
        <f t="shared" si="1"/>
        <v>0</v>
      </c>
      <c r="L16" s="56" t="s">
        <v>33</v>
      </c>
      <c r="M16" s="55">
        <v>4658.25</v>
      </c>
      <c r="N16" s="44"/>
      <c r="O16" s="44"/>
      <c r="P16" s="43"/>
      <c r="Q16" s="43"/>
      <c r="R16" s="43"/>
      <c r="S16" s="43"/>
      <c r="T16" s="43"/>
      <c r="U16" s="43"/>
    </row>
    <row r="17" spans="2:21" ht="63">
      <c r="B17" s="32" t="s">
        <v>30</v>
      </c>
      <c r="C17" s="87">
        <v>10</v>
      </c>
      <c r="D17" s="88" t="s">
        <v>44</v>
      </c>
      <c r="E17" s="88" t="s">
        <v>44</v>
      </c>
      <c r="F17" s="92" t="s">
        <v>143</v>
      </c>
      <c r="G17" s="92">
        <v>40</v>
      </c>
      <c r="H17" s="49"/>
      <c r="I17" s="48"/>
      <c r="J17" s="48">
        <f t="shared" si="0"/>
        <v>0</v>
      </c>
      <c r="K17" s="48">
        <f t="shared" si="1"/>
        <v>0</v>
      </c>
      <c r="L17" s="56" t="s">
        <v>33</v>
      </c>
      <c r="M17" s="55">
        <v>8333.34</v>
      </c>
      <c r="N17" s="44"/>
      <c r="O17" s="44"/>
      <c r="P17" s="43"/>
      <c r="Q17" s="43"/>
      <c r="R17" s="43"/>
      <c r="S17" s="43"/>
      <c r="T17" s="43"/>
      <c r="U17" s="43"/>
    </row>
    <row r="18" spans="2:21" ht="63">
      <c r="B18" s="32" t="s">
        <v>30</v>
      </c>
      <c r="C18" s="87">
        <v>11</v>
      </c>
      <c r="D18" s="88" t="s">
        <v>45</v>
      </c>
      <c r="E18" s="88" t="s">
        <v>45</v>
      </c>
      <c r="F18" s="92" t="s">
        <v>143</v>
      </c>
      <c r="G18" s="92">
        <v>200</v>
      </c>
      <c r="H18" s="49"/>
      <c r="I18" s="48"/>
      <c r="J18" s="48">
        <f t="shared" si="0"/>
        <v>0</v>
      </c>
      <c r="K18" s="48">
        <f t="shared" si="1"/>
        <v>0</v>
      </c>
      <c r="L18" s="56" t="s">
        <v>33</v>
      </c>
      <c r="M18" s="55">
        <v>20833.34</v>
      </c>
      <c r="N18" s="44"/>
      <c r="O18" s="44"/>
      <c r="P18" s="44"/>
      <c r="Q18" s="44"/>
      <c r="R18" s="44"/>
      <c r="S18" s="44"/>
      <c r="T18" s="44"/>
      <c r="U18" s="44"/>
    </row>
    <row r="19" spans="2:21" ht="63">
      <c r="B19" s="32" t="s">
        <v>30</v>
      </c>
      <c r="C19" s="87">
        <v>12</v>
      </c>
      <c r="D19" s="88" t="s">
        <v>46</v>
      </c>
      <c r="E19" s="88" t="s">
        <v>46</v>
      </c>
      <c r="F19" s="92" t="s">
        <v>143</v>
      </c>
      <c r="G19" s="92">
        <v>5</v>
      </c>
      <c r="H19" s="49"/>
      <c r="I19" s="48"/>
      <c r="J19" s="48">
        <f t="shared" si="0"/>
        <v>0</v>
      </c>
      <c r="K19" s="48">
        <f t="shared" si="1"/>
        <v>0</v>
      </c>
      <c r="L19" s="56" t="s">
        <v>33</v>
      </c>
      <c r="M19" s="55">
        <v>57479.340000000004</v>
      </c>
      <c r="N19" s="44"/>
      <c r="O19" s="44"/>
      <c r="P19" s="44"/>
      <c r="Q19" s="44"/>
      <c r="R19" s="44"/>
      <c r="S19" s="44"/>
      <c r="T19" s="44"/>
      <c r="U19" s="44"/>
    </row>
    <row r="20" spans="2:21" ht="63">
      <c r="B20" s="32" t="s">
        <v>30</v>
      </c>
      <c r="C20" s="87">
        <v>13</v>
      </c>
      <c r="D20" s="88" t="s">
        <v>47</v>
      </c>
      <c r="E20" s="88" t="s">
        <v>47</v>
      </c>
      <c r="F20" s="92" t="s">
        <v>143</v>
      </c>
      <c r="G20" s="92">
        <v>270</v>
      </c>
      <c r="H20" s="49"/>
      <c r="I20" s="49"/>
      <c r="J20" s="48">
        <f t="shared" si="0"/>
        <v>0</v>
      </c>
      <c r="K20" s="48">
        <f t="shared" si="1"/>
        <v>0</v>
      </c>
      <c r="L20" s="56" t="s">
        <v>33</v>
      </c>
      <c r="M20" s="55">
        <v>360000</v>
      </c>
    </row>
    <row r="21" spans="2:21" ht="63">
      <c r="B21" s="32" t="s">
        <v>30</v>
      </c>
      <c r="C21" s="87">
        <v>14</v>
      </c>
      <c r="D21" s="88" t="s">
        <v>48</v>
      </c>
      <c r="E21" s="88" t="s">
        <v>48</v>
      </c>
      <c r="F21" s="92" t="s">
        <v>143</v>
      </c>
      <c r="G21" s="92">
        <v>1136</v>
      </c>
      <c r="H21" s="49"/>
      <c r="I21" s="49"/>
      <c r="J21" s="48">
        <f t="shared" si="0"/>
        <v>0</v>
      </c>
      <c r="K21" s="48">
        <f t="shared" si="1"/>
        <v>0</v>
      </c>
      <c r="L21" s="56" t="s">
        <v>33</v>
      </c>
      <c r="M21" s="55">
        <v>96578.939999999988</v>
      </c>
    </row>
    <row r="22" spans="2:21" ht="63">
      <c r="B22" s="32" t="s">
        <v>30</v>
      </c>
      <c r="C22" s="87">
        <v>15</v>
      </c>
      <c r="D22" s="88" t="s">
        <v>49</v>
      </c>
      <c r="E22" s="88" t="s">
        <v>49</v>
      </c>
      <c r="F22" s="92" t="s">
        <v>143</v>
      </c>
      <c r="G22" s="92">
        <v>1310</v>
      </c>
      <c r="H22" s="49"/>
      <c r="I22" s="49"/>
      <c r="J22" s="48">
        <f t="shared" si="0"/>
        <v>0</v>
      </c>
      <c r="K22" s="48">
        <f t="shared" si="1"/>
        <v>0</v>
      </c>
      <c r="L22" s="56" t="s">
        <v>33</v>
      </c>
      <c r="M22" s="55">
        <v>111371.84</v>
      </c>
    </row>
    <row r="23" spans="2:21" ht="63">
      <c r="B23" s="32" t="s">
        <v>30</v>
      </c>
      <c r="C23" s="87">
        <v>16</v>
      </c>
      <c r="D23" s="88" t="s">
        <v>50</v>
      </c>
      <c r="E23" s="88" t="s">
        <v>50</v>
      </c>
      <c r="F23" s="92" t="s">
        <v>143</v>
      </c>
      <c r="G23" s="92">
        <v>69</v>
      </c>
      <c r="H23" s="49"/>
      <c r="I23" s="49"/>
      <c r="J23" s="48">
        <f t="shared" si="0"/>
        <v>0</v>
      </c>
      <c r="K23" s="48">
        <f t="shared" si="1"/>
        <v>0</v>
      </c>
      <c r="L23" s="56" t="s">
        <v>33</v>
      </c>
      <c r="M23" s="55">
        <v>224509.33000000002</v>
      </c>
    </row>
    <row r="24" spans="2:21" ht="63">
      <c r="B24" s="32" t="s">
        <v>30</v>
      </c>
      <c r="C24" s="87">
        <v>17</v>
      </c>
      <c r="D24" s="88" t="s">
        <v>51</v>
      </c>
      <c r="E24" s="88" t="s">
        <v>51</v>
      </c>
      <c r="F24" s="92" t="s">
        <v>143</v>
      </c>
      <c r="G24" s="92">
        <v>10</v>
      </c>
      <c r="H24" s="49"/>
      <c r="I24" s="49"/>
      <c r="J24" s="48">
        <f t="shared" si="0"/>
        <v>0</v>
      </c>
      <c r="K24" s="48">
        <f t="shared" si="1"/>
        <v>0</v>
      </c>
      <c r="L24" s="56" t="s">
        <v>33</v>
      </c>
      <c r="M24" s="55">
        <v>24326.42</v>
      </c>
    </row>
    <row r="25" spans="2:21" ht="63">
      <c r="B25" s="32" t="s">
        <v>30</v>
      </c>
      <c r="C25" s="87">
        <v>18</v>
      </c>
      <c r="D25" s="88" t="s">
        <v>52</v>
      </c>
      <c r="E25" s="88" t="s">
        <v>52</v>
      </c>
      <c r="F25" s="92" t="s">
        <v>143</v>
      </c>
      <c r="G25" s="92">
        <v>60</v>
      </c>
      <c r="H25" s="49"/>
      <c r="I25" s="49"/>
      <c r="J25" s="48">
        <f t="shared" si="0"/>
        <v>0</v>
      </c>
      <c r="K25" s="48">
        <f t="shared" si="1"/>
        <v>0</v>
      </c>
      <c r="L25" s="56" t="s">
        <v>33</v>
      </c>
      <c r="M25" s="55">
        <v>169220</v>
      </c>
    </row>
    <row r="26" spans="2:21" ht="63">
      <c r="B26" s="32" t="s">
        <v>30</v>
      </c>
      <c r="C26" s="87">
        <v>19</v>
      </c>
      <c r="D26" s="88" t="s">
        <v>53</v>
      </c>
      <c r="E26" s="88" t="s">
        <v>53</v>
      </c>
      <c r="F26" s="92" t="s">
        <v>143</v>
      </c>
      <c r="G26" s="92">
        <v>20</v>
      </c>
      <c r="H26" s="49"/>
      <c r="I26" s="49"/>
      <c r="J26" s="48">
        <f t="shared" si="0"/>
        <v>0</v>
      </c>
      <c r="K26" s="48">
        <f t="shared" si="1"/>
        <v>0</v>
      </c>
      <c r="L26" s="56" t="s">
        <v>33</v>
      </c>
      <c r="M26" s="55">
        <v>4782.5</v>
      </c>
    </row>
    <row r="27" spans="2:21" ht="63">
      <c r="B27" s="32" t="s">
        <v>30</v>
      </c>
      <c r="C27" s="87">
        <v>20</v>
      </c>
      <c r="D27" s="88" t="s">
        <v>54</v>
      </c>
      <c r="E27" s="88" t="s">
        <v>54</v>
      </c>
      <c r="F27" s="92" t="s">
        <v>143</v>
      </c>
      <c r="G27" s="92">
        <v>20</v>
      </c>
      <c r="H27" s="49"/>
      <c r="I27" s="49"/>
      <c r="J27" s="48">
        <f t="shared" si="0"/>
        <v>0</v>
      </c>
      <c r="K27" s="48">
        <f t="shared" si="1"/>
        <v>0</v>
      </c>
      <c r="L27" s="56" t="s">
        <v>33</v>
      </c>
      <c r="M27" s="55">
        <v>3892.17</v>
      </c>
    </row>
    <row r="28" spans="2:21" ht="63">
      <c r="B28" s="32" t="s">
        <v>30</v>
      </c>
      <c r="C28" s="87">
        <v>21</v>
      </c>
      <c r="D28" s="88" t="s">
        <v>55</v>
      </c>
      <c r="E28" s="88" t="s">
        <v>55</v>
      </c>
      <c r="F28" s="92" t="s">
        <v>143</v>
      </c>
      <c r="G28" s="92">
        <v>60</v>
      </c>
      <c r="H28" s="49"/>
      <c r="I28" s="49"/>
      <c r="J28" s="48">
        <f t="shared" si="0"/>
        <v>0</v>
      </c>
      <c r="K28" s="48">
        <f t="shared" si="1"/>
        <v>0</v>
      </c>
      <c r="L28" s="56" t="s">
        <v>33</v>
      </c>
      <c r="M28" s="55">
        <v>34620</v>
      </c>
    </row>
    <row r="29" spans="2:21" ht="63">
      <c r="B29" s="32" t="s">
        <v>30</v>
      </c>
      <c r="C29" s="87">
        <v>22</v>
      </c>
      <c r="D29" s="89" t="s">
        <v>56</v>
      </c>
      <c r="E29" s="89" t="s">
        <v>56</v>
      </c>
      <c r="F29" s="92" t="s">
        <v>143</v>
      </c>
      <c r="G29" s="92">
        <v>200</v>
      </c>
      <c r="H29" s="49"/>
      <c r="I29" s="49"/>
      <c r="J29" s="48">
        <f t="shared" si="0"/>
        <v>0</v>
      </c>
      <c r="K29" s="48">
        <f t="shared" si="1"/>
        <v>0</v>
      </c>
      <c r="L29" s="56" t="s">
        <v>33</v>
      </c>
      <c r="M29" s="55">
        <v>6666.67</v>
      </c>
    </row>
    <row r="30" spans="2:21" ht="63">
      <c r="B30" s="32" t="s">
        <v>30</v>
      </c>
      <c r="C30" s="87">
        <v>23</v>
      </c>
      <c r="D30" s="90" t="s">
        <v>57</v>
      </c>
      <c r="E30" s="90" t="s">
        <v>57</v>
      </c>
      <c r="F30" s="92" t="s">
        <v>143</v>
      </c>
      <c r="G30" s="92">
        <v>170</v>
      </c>
      <c r="H30" s="49"/>
      <c r="I30" s="49"/>
      <c r="J30" s="48">
        <f t="shared" si="0"/>
        <v>0</v>
      </c>
      <c r="K30" s="48">
        <f t="shared" si="1"/>
        <v>0</v>
      </c>
      <c r="L30" s="56" t="s">
        <v>33</v>
      </c>
      <c r="M30" s="55">
        <v>19833.34</v>
      </c>
    </row>
    <row r="31" spans="2:21" ht="63">
      <c r="B31" s="32" t="s">
        <v>30</v>
      </c>
      <c r="C31" s="87">
        <v>24</v>
      </c>
      <c r="D31" s="88" t="s">
        <v>58</v>
      </c>
      <c r="E31" s="88" t="s">
        <v>58</v>
      </c>
      <c r="F31" s="92" t="s">
        <v>143</v>
      </c>
      <c r="G31" s="92">
        <v>100</v>
      </c>
      <c r="H31" s="49"/>
      <c r="I31" s="49"/>
      <c r="J31" s="48">
        <f t="shared" si="0"/>
        <v>0</v>
      </c>
      <c r="K31" s="48">
        <f t="shared" si="1"/>
        <v>0</v>
      </c>
      <c r="L31" s="56" t="s">
        <v>33</v>
      </c>
      <c r="M31" s="55">
        <v>2150</v>
      </c>
    </row>
    <row r="32" spans="2:21" ht="63">
      <c r="B32" s="32" t="s">
        <v>30</v>
      </c>
      <c r="C32" s="87">
        <v>25</v>
      </c>
      <c r="D32" s="91" t="s">
        <v>59</v>
      </c>
      <c r="E32" s="91" t="s">
        <v>59</v>
      </c>
      <c r="F32" s="92" t="s">
        <v>143</v>
      </c>
      <c r="G32" s="92">
        <v>2500</v>
      </c>
      <c r="H32" s="49"/>
      <c r="I32" s="49"/>
      <c r="J32" s="48">
        <f t="shared" si="0"/>
        <v>0</v>
      </c>
      <c r="K32" s="48">
        <f t="shared" si="1"/>
        <v>0</v>
      </c>
      <c r="L32" s="56" t="s">
        <v>33</v>
      </c>
      <c r="M32" s="55">
        <v>8333.34</v>
      </c>
    </row>
    <row r="33" spans="2:13" ht="63">
      <c r="B33" s="32" t="s">
        <v>30</v>
      </c>
      <c r="C33" s="87">
        <v>26</v>
      </c>
      <c r="D33" s="91" t="s">
        <v>60</v>
      </c>
      <c r="E33" s="91" t="s">
        <v>60</v>
      </c>
      <c r="F33" s="92" t="s">
        <v>143</v>
      </c>
      <c r="G33" s="92">
        <v>350</v>
      </c>
      <c r="H33" s="49"/>
      <c r="I33" s="49"/>
      <c r="J33" s="48">
        <f t="shared" si="0"/>
        <v>0</v>
      </c>
      <c r="K33" s="48">
        <f t="shared" si="1"/>
        <v>0</v>
      </c>
      <c r="L33" s="56" t="s">
        <v>33</v>
      </c>
      <c r="M33" s="55">
        <v>17500</v>
      </c>
    </row>
    <row r="34" spans="2:13" ht="63">
      <c r="B34" s="32" t="s">
        <v>30</v>
      </c>
      <c r="C34" s="87">
        <v>27</v>
      </c>
      <c r="D34" s="91" t="s">
        <v>61</v>
      </c>
      <c r="E34" s="91" t="s">
        <v>61</v>
      </c>
      <c r="F34" s="92" t="s">
        <v>143</v>
      </c>
      <c r="G34" s="92">
        <v>2</v>
      </c>
      <c r="H34" s="49"/>
      <c r="I34" s="49"/>
      <c r="J34" s="48">
        <f t="shared" si="0"/>
        <v>0</v>
      </c>
      <c r="K34" s="48">
        <f t="shared" si="1"/>
        <v>0</v>
      </c>
      <c r="L34" s="56" t="s">
        <v>33</v>
      </c>
      <c r="M34" s="55">
        <v>2666.67</v>
      </c>
    </row>
    <row r="35" spans="2:13" ht="63">
      <c r="B35" s="32" t="s">
        <v>30</v>
      </c>
      <c r="C35" s="87">
        <v>28</v>
      </c>
      <c r="D35" s="91" t="s">
        <v>62</v>
      </c>
      <c r="E35" s="91" t="s">
        <v>62</v>
      </c>
      <c r="F35" s="92" t="s">
        <v>143</v>
      </c>
      <c r="G35" s="92">
        <v>2</v>
      </c>
      <c r="H35" s="49"/>
      <c r="I35" s="49"/>
      <c r="J35" s="48">
        <f t="shared" ref="J35:J62" si="2">H35*G35</f>
        <v>0</v>
      </c>
      <c r="K35" s="48">
        <f t="shared" ref="K35:K62" si="3">I35*G35</f>
        <v>0</v>
      </c>
      <c r="L35" s="56" t="s">
        <v>33</v>
      </c>
      <c r="M35" s="55">
        <v>2666.67</v>
      </c>
    </row>
    <row r="36" spans="2:13" ht="63">
      <c r="B36" s="32" t="s">
        <v>30</v>
      </c>
      <c r="C36" s="87">
        <v>29</v>
      </c>
      <c r="D36" s="91" t="s">
        <v>63</v>
      </c>
      <c r="E36" s="91" t="s">
        <v>63</v>
      </c>
      <c r="F36" s="92" t="s">
        <v>143</v>
      </c>
      <c r="G36" s="92">
        <v>3</v>
      </c>
      <c r="H36" s="49"/>
      <c r="I36" s="49"/>
      <c r="J36" s="48">
        <f t="shared" si="2"/>
        <v>0</v>
      </c>
      <c r="K36" s="48">
        <f t="shared" si="3"/>
        <v>0</v>
      </c>
      <c r="L36" s="56" t="s">
        <v>33</v>
      </c>
      <c r="M36" s="55">
        <v>4750</v>
      </c>
    </row>
    <row r="37" spans="2:13" ht="63">
      <c r="B37" s="32" t="s">
        <v>30</v>
      </c>
      <c r="C37" s="87">
        <v>30</v>
      </c>
      <c r="D37" s="91" t="s">
        <v>64</v>
      </c>
      <c r="E37" s="91" t="s">
        <v>64</v>
      </c>
      <c r="F37" s="92" t="s">
        <v>143</v>
      </c>
      <c r="G37" s="92">
        <v>2</v>
      </c>
      <c r="H37" s="49"/>
      <c r="I37" s="49"/>
      <c r="J37" s="48">
        <f t="shared" si="2"/>
        <v>0</v>
      </c>
      <c r="K37" s="48">
        <f t="shared" si="3"/>
        <v>0</v>
      </c>
      <c r="L37" s="56" t="s">
        <v>33</v>
      </c>
      <c r="M37" s="55">
        <v>5000</v>
      </c>
    </row>
    <row r="38" spans="2:13" ht="63">
      <c r="B38" s="32" t="s">
        <v>30</v>
      </c>
      <c r="C38" s="87">
        <v>31</v>
      </c>
      <c r="D38" s="91" t="s">
        <v>65</v>
      </c>
      <c r="E38" s="91" t="s">
        <v>65</v>
      </c>
      <c r="F38" s="92" t="s">
        <v>143</v>
      </c>
      <c r="G38" s="92">
        <v>2</v>
      </c>
      <c r="H38" s="49"/>
      <c r="I38" s="49"/>
      <c r="J38" s="48">
        <f t="shared" si="2"/>
        <v>0</v>
      </c>
      <c r="K38" s="48">
        <f t="shared" si="3"/>
        <v>0</v>
      </c>
      <c r="L38" s="56" t="s">
        <v>33</v>
      </c>
      <c r="M38" s="55">
        <v>1916.67</v>
      </c>
    </row>
    <row r="39" spans="2:13" ht="63">
      <c r="B39" s="32" t="s">
        <v>30</v>
      </c>
      <c r="C39" s="87">
        <v>32</v>
      </c>
      <c r="D39" s="91" t="s">
        <v>66</v>
      </c>
      <c r="E39" s="91" t="s">
        <v>66</v>
      </c>
      <c r="F39" s="92" t="s">
        <v>143</v>
      </c>
      <c r="G39" s="92">
        <v>2</v>
      </c>
      <c r="H39" s="49"/>
      <c r="I39" s="49"/>
      <c r="J39" s="48">
        <f t="shared" si="2"/>
        <v>0</v>
      </c>
      <c r="K39" s="48">
        <f t="shared" si="3"/>
        <v>0</v>
      </c>
      <c r="L39" s="56" t="s">
        <v>33</v>
      </c>
      <c r="M39" s="55">
        <v>1916.67</v>
      </c>
    </row>
    <row r="40" spans="2:13" ht="63">
      <c r="B40" s="32" t="s">
        <v>30</v>
      </c>
      <c r="C40" s="87">
        <v>33</v>
      </c>
      <c r="D40" s="91" t="s">
        <v>67</v>
      </c>
      <c r="E40" s="91" t="s">
        <v>67</v>
      </c>
      <c r="F40" s="92" t="s">
        <v>143</v>
      </c>
      <c r="G40" s="92">
        <v>1</v>
      </c>
      <c r="H40" s="49"/>
      <c r="I40" s="49"/>
      <c r="J40" s="48">
        <f t="shared" si="2"/>
        <v>0</v>
      </c>
      <c r="K40" s="48">
        <f t="shared" si="3"/>
        <v>0</v>
      </c>
      <c r="L40" s="56" t="s">
        <v>33</v>
      </c>
      <c r="M40" s="55">
        <v>1333.34</v>
      </c>
    </row>
    <row r="41" spans="2:13" ht="63">
      <c r="B41" s="32" t="s">
        <v>30</v>
      </c>
      <c r="C41" s="87">
        <v>34</v>
      </c>
      <c r="D41" s="91" t="s">
        <v>68</v>
      </c>
      <c r="E41" s="91" t="s">
        <v>68</v>
      </c>
      <c r="F41" s="92" t="s">
        <v>143</v>
      </c>
      <c r="G41" s="92">
        <v>3</v>
      </c>
      <c r="H41" s="49"/>
      <c r="I41" s="49"/>
      <c r="J41" s="48">
        <f t="shared" si="2"/>
        <v>0</v>
      </c>
      <c r="K41" s="48">
        <f t="shared" si="3"/>
        <v>0</v>
      </c>
      <c r="L41" s="56" t="s">
        <v>33</v>
      </c>
      <c r="M41" s="55">
        <v>3375</v>
      </c>
    </row>
    <row r="42" spans="2:13" ht="63">
      <c r="B42" s="32" t="s">
        <v>30</v>
      </c>
      <c r="C42" s="87">
        <v>35</v>
      </c>
      <c r="D42" s="91" t="s">
        <v>69</v>
      </c>
      <c r="E42" s="91" t="s">
        <v>69</v>
      </c>
      <c r="F42" s="92" t="s">
        <v>143</v>
      </c>
      <c r="G42" s="92">
        <v>1</v>
      </c>
      <c r="H42" s="49"/>
      <c r="I42" s="49"/>
      <c r="J42" s="48">
        <f t="shared" si="2"/>
        <v>0</v>
      </c>
      <c r="K42" s="48">
        <f t="shared" si="3"/>
        <v>0</v>
      </c>
      <c r="L42" s="56" t="s">
        <v>33</v>
      </c>
      <c r="M42" s="55">
        <v>1583.34</v>
      </c>
    </row>
    <row r="43" spans="2:13" ht="63">
      <c r="B43" s="32" t="s">
        <v>30</v>
      </c>
      <c r="C43" s="87">
        <v>36</v>
      </c>
      <c r="D43" s="91" t="s">
        <v>70</v>
      </c>
      <c r="E43" s="91" t="s">
        <v>70</v>
      </c>
      <c r="F43" s="92" t="s">
        <v>143</v>
      </c>
      <c r="G43" s="92">
        <v>5</v>
      </c>
      <c r="H43" s="49"/>
      <c r="I43" s="49"/>
      <c r="J43" s="48">
        <f t="shared" si="2"/>
        <v>0</v>
      </c>
      <c r="K43" s="48">
        <f t="shared" si="3"/>
        <v>0</v>
      </c>
      <c r="L43" s="56" t="s">
        <v>33</v>
      </c>
      <c r="M43" s="55">
        <v>8750</v>
      </c>
    </row>
    <row r="44" spans="2:13" ht="90">
      <c r="B44" s="32" t="s">
        <v>30</v>
      </c>
      <c r="C44" s="87">
        <v>37</v>
      </c>
      <c r="D44" s="91" t="s">
        <v>71</v>
      </c>
      <c r="E44" s="91" t="s">
        <v>71</v>
      </c>
      <c r="F44" s="92" t="s">
        <v>143</v>
      </c>
      <c r="G44" s="92">
        <v>5</v>
      </c>
      <c r="H44" s="49"/>
      <c r="I44" s="49"/>
      <c r="J44" s="48">
        <f t="shared" si="2"/>
        <v>0</v>
      </c>
      <c r="K44" s="48">
        <f t="shared" si="3"/>
        <v>0</v>
      </c>
      <c r="L44" s="56" t="s">
        <v>33</v>
      </c>
      <c r="M44" s="55">
        <v>15833.34</v>
      </c>
    </row>
    <row r="45" spans="2:13" ht="120">
      <c r="B45" s="32" t="s">
        <v>30</v>
      </c>
      <c r="C45" s="87">
        <v>38</v>
      </c>
      <c r="D45" s="91" t="s">
        <v>72</v>
      </c>
      <c r="E45" s="91" t="s">
        <v>72</v>
      </c>
      <c r="F45" s="92" t="s">
        <v>143</v>
      </c>
      <c r="G45" s="92">
        <v>75</v>
      </c>
      <c r="H45" s="49"/>
      <c r="I45" s="49"/>
      <c r="J45" s="48">
        <f t="shared" si="2"/>
        <v>0</v>
      </c>
      <c r="K45" s="48">
        <f t="shared" si="3"/>
        <v>0</v>
      </c>
      <c r="L45" s="56" t="s">
        <v>33</v>
      </c>
      <c r="M45" s="55">
        <v>81250</v>
      </c>
    </row>
    <row r="46" spans="2:13" ht="63">
      <c r="B46" s="32" t="s">
        <v>30</v>
      </c>
      <c r="C46" s="87">
        <v>39</v>
      </c>
      <c r="D46" s="91" t="s">
        <v>73</v>
      </c>
      <c r="E46" s="91" t="s">
        <v>73</v>
      </c>
      <c r="F46" s="92" t="s">
        <v>143</v>
      </c>
      <c r="G46" s="92">
        <v>25</v>
      </c>
      <c r="H46" s="49"/>
      <c r="I46" s="49"/>
      <c r="J46" s="48">
        <f t="shared" si="2"/>
        <v>0</v>
      </c>
      <c r="K46" s="48">
        <f t="shared" si="3"/>
        <v>0</v>
      </c>
      <c r="L46" s="56" t="s">
        <v>33</v>
      </c>
      <c r="M46" s="55">
        <v>35416.670000000006</v>
      </c>
    </row>
    <row r="47" spans="2:13" ht="63">
      <c r="B47" s="32" t="s">
        <v>30</v>
      </c>
      <c r="C47" s="87">
        <v>40</v>
      </c>
      <c r="D47" s="91" t="s">
        <v>46</v>
      </c>
      <c r="E47" s="91" t="s">
        <v>46</v>
      </c>
      <c r="F47" s="92" t="s">
        <v>143</v>
      </c>
      <c r="G47" s="92">
        <v>2</v>
      </c>
      <c r="H47" s="49"/>
      <c r="I47" s="49"/>
      <c r="J47" s="48">
        <f t="shared" si="2"/>
        <v>0</v>
      </c>
      <c r="K47" s="48">
        <f t="shared" si="3"/>
        <v>0</v>
      </c>
      <c r="L47" s="56" t="s">
        <v>33</v>
      </c>
      <c r="M47" s="55">
        <v>16666.669999999998</v>
      </c>
    </row>
    <row r="48" spans="2:13" ht="63">
      <c r="B48" s="32" t="s">
        <v>30</v>
      </c>
      <c r="C48" s="87">
        <v>41</v>
      </c>
      <c r="D48" s="91" t="s">
        <v>74</v>
      </c>
      <c r="E48" s="91" t="s">
        <v>74</v>
      </c>
      <c r="F48" s="92" t="s">
        <v>143</v>
      </c>
      <c r="G48" s="92">
        <v>7</v>
      </c>
      <c r="H48" s="49"/>
      <c r="I48" s="49"/>
      <c r="J48" s="48">
        <f t="shared" si="2"/>
        <v>0</v>
      </c>
      <c r="K48" s="48">
        <f t="shared" si="3"/>
        <v>0</v>
      </c>
      <c r="L48" s="56" t="s">
        <v>33</v>
      </c>
      <c r="M48" s="55">
        <v>52500</v>
      </c>
    </row>
    <row r="49" spans="2:13" ht="63">
      <c r="B49" s="32" t="s">
        <v>30</v>
      </c>
      <c r="C49" s="87">
        <v>42</v>
      </c>
      <c r="D49" s="91" t="s">
        <v>75</v>
      </c>
      <c r="E49" s="91" t="s">
        <v>75</v>
      </c>
      <c r="F49" s="92" t="s">
        <v>143</v>
      </c>
      <c r="G49" s="92">
        <v>225</v>
      </c>
      <c r="H49" s="49"/>
      <c r="I49" s="49"/>
      <c r="J49" s="48">
        <f t="shared" si="2"/>
        <v>0</v>
      </c>
      <c r="K49" s="48">
        <f t="shared" si="3"/>
        <v>0</v>
      </c>
      <c r="L49" s="56" t="s">
        <v>33</v>
      </c>
      <c r="M49" s="55">
        <v>25312.5</v>
      </c>
    </row>
    <row r="50" spans="2:13" ht="63">
      <c r="B50" s="32" t="s">
        <v>30</v>
      </c>
      <c r="C50" s="87">
        <v>43</v>
      </c>
      <c r="D50" s="91" t="s">
        <v>76</v>
      </c>
      <c r="E50" s="91" t="s">
        <v>76</v>
      </c>
      <c r="F50" s="92" t="s">
        <v>143</v>
      </c>
      <c r="G50" s="92">
        <v>110</v>
      </c>
      <c r="H50" s="49"/>
      <c r="I50" s="49"/>
      <c r="J50" s="48">
        <f t="shared" si="2"/>
        <v>0</v>
      </c>
      <c r="K50" s="48">
        <f t="shared" si="3"/>
        <v>0</v>
      </c>
      <c r="L50" s="56" t="s">
        <v>33</v>
      </c>
      <c r="M50" s="55">
        <v>6416.67</v>
      </c>
    </row>
    <row r="51" spans="2:13" ht="75">
      <c r="B51" s="32" t="s">
        <v>30</v>
      </c>
      <c r="C51" s="87">
        <v>44</v>
      </c>
      <c r="D51" s="88" t="s">
        <v>77</v>
      </c>
      <c r="E51" s="88" t="s">
        <v>77</v>
      </c>
      <c r="F51" s="92" t="s">
        <v>143</v>
      </c>
      <c r="G51" s="92">
        <v>250</v>
      </c>
      <c r="H51" s="49"/>
      <c r="I51" s="49"/>
      <c r="J51" s="48">
        <f t="shared" si="2"/>
        <v>0</v>
      </c>
      <c r="K51" s="48">
        <f t="shared" si="3"/>
        <v>0</v>
      </c>
      <c r="L51" s="56" t="s">
        <v>33</v>
      </c>
      <c r="M51" s="55">
        <v>500000</v>
      </c>
    </row>
    <row r="52" spans="2:13" ht="63">
      <c r="B52" s="32" t="s">
        <v>30</v>
      </c>
      <c r="C52" s="87">
        <v>45</v>
      </c>
      <c r="D52" s="88" t="s">
        <v>78</v>
      </c>
      <c r="E52" s="88" t="s">
        <v>78</v>
      </c>
      <c r="F52" s="92" t="s">
        <v>143</v>
      </c>
      <c r="G52" s="92">
        <v>10</v>
      </c>
      <c r="H52" s="49"/>
      <c r="I52" s="49"/>
      <c r="J52" s="48">
        <f t="shared" si="2"/>
        <v>0</v>
      </c>
      <c r="K52" s="48">
        <f t="shared" si="3"/>
        <v>0</v>
      </c>
      <c r="L52" s="56" t="s">
        <v>33</v>
      </c>
      <c r="M52" s="55">
        <v>17500</v>
      </c>
    </row>
    <row r="53" spans="2:13" ht="63">
      <c r="B53" s="32" t="s">
        <v>30</v>
      </c>
      <c r="C53" s="87">
        <v>46</v>
      </c>
      <c r="D53" s="88" t="s">
        <v>79</v>
      </c>
      <c r="E53" s="88" t="s">
        <v>79</v>
      </c>
      <c r="F53" s="92" t="s">
        <v>143</v>
      </c>
      <c r="G53" s="92">
        <v>10</v>
      </c>
      <c r="H53" s="49"/>
      <c r="I53" s="49"/>
      <c r="J53" s="48">
        <f t="shared" si="2"/>
        <v>0</v>
      </c>
      <c r="K53" s="48">
        <f t="shared" si="3"/>
        <v>0</v>
      </c>
      <c r="L53" s="56" t="s">
        <v>33</v>
      </c>
      <c r="M53" s="55">
        <v>13750</v>
      </c>
    </row>
    <row r="54" spans="2:13" ht="63">
      <c r="B54" s="32" t="s">
        <v>30</v>
      </c>
      <c r="C54" s="87">
        <v>47</v>
      </c>
      <c r="D54" s="88" t="s">
        <v>80</v>
      </c>
      <c r="E54" s="88" t="s">
        <v>80</v>
      </c>
      <c r="F54" s="92" t="s">
        <v>143</v>
      </c>
      <c r="G54" s="92">
        <v>5</v>
      </c>
      <c r="H54" s="49"/>
      <c r="I54" s="49"/>
      <c r="J54" s="48">
        <f t="shared" si="2"/>
        <v>0</v>
      </c>
      <c r="K54" s="48">
        <f t="shared" si="3"/>
        <v>0</v>
      </c>
      <c r="L54" s="56" t="s">
        <v>33</v>
      </c>
      <c r="M54" s="55">
        <v>6250</v>
      </c>
    </row>
    <row r="55" spans="2:13" ht="63">
      <c r="B55" s="32" t="s">
        <v>30</v>
      </c>
      <c r="C55" s="87">
        <v>48</v>
      </c>
      <c r="D55" s="88" t="s">
        <v>81</v>
      </c>
      <c r="E55" s="88" t="s">
        <v>81</v>
      </c>
      <c r="F55" s="92" t="s">
        <v>143</v>
      </c>
      <c r="G55" s="92">
        <v>4</v>
      </c>
      <c r="H55" s="49"/>
      <c r="I55" s="49"/>
      <c r="J55" s="48">
        <f t="shared" si="2"/>
        <v>0</v>
      </c>
      <c r="K55" s="48">
        <f t="shared" si="3"/>
        <v>0</v>
      </c>
      <c r="L55" s="56" t="s">
        <v>33</v>
      </c>
      <c r="M55" s="55">
        <v>16666.669999999998</v>
      </c>
    </row>
    <row r="56" spans="2:13" ht="63">
      <c r="B56" s="32" t="s">
        <v>30</v>
      </c>
      <c r="C56" s="87">
        <v>49</v>
      </c>
      <c r="D56" s="88" t="s">
        <v>82</v>
      </c>
      <c r="E56" s="88" t="s">
        <v>82</v>
      </c>
      <c r="F56" s="92" t="s">
        <v>143</v>
      </c>
      <c r="G56" s="92">
        <v>5</v>
      </c>
      <c r="H56" s="49"/>
      <c r="I56" s="49"/>
      <c r="J56" s="48">
        <f t="shared" si="2"/>
        <v>0</v>
      </c>
      <c r="K56" s="48">
        <f t="shared" si="3"/>
        <v>0</v>
      </c>
      <c r="L56" s="56" t="s">
        <v>33</v>
      </c>
      <c r="M56" s="55">
        <v>16666.669999999998</v>
      </c>
    </row>
    <row r="57" spans="2:13" ht="63">
      <c r="B57" s="32" t="s">
        <v>30</v>
      </c>
      <c r="C57" s="87">
        <v>50</v>
      </c>
      <c r="D57" s="88" t="s">
        <v>83</v>
      </c>
      <c r="E57" s="88" t="s">
        <v>83</v>
      </c>
      <c r="F57" s="92" t="s">
        <v>143</v>
      </c>
      <c r="G57" s="92">
        <v>5</v>
      </c>
      <c r="H57" s="49"/>
      <c r="I57" s="49"/>
      <c r="J57" s="48">
        <f t="shared" si="2"/>
        <v>0</v>
      </c>
      <c r="K57" s="48">
        <f t="shared" si="3"/>
        <v>0</v>
      </c>
      <c r="L57" s="56" t="s">
        <v>33</v>
      </c>
      <c r="M57" s="55">
        <v>7083.34</v>
      </c>
    </row>
    <row r="58" spans="2:13" ht="63">
      <c r="B58" s="32" t="s">
        <v>30</v>
      </c>
      <c r="C58" s="87">
        <v>51</v>
      </c>
      <c r="D58" s="88" t="s">
        <v>84</v>
      </c>
      <c r="E58" s="88" t="s">
        <v>84</v>
      </c>
      <c r="F58" s="92" t="s">
        <v>143</v>
      </c>
      <c r="G58" s="92">
        <v>5</v>
      </c>
      <c r="H58" s="49"/>
      <c r="I58" s="49"/>
      <c r="J58" s="48">
        <f t="shared" si="2"/>
        <v>0</v>
      </c>
      <c r="K58" s="48">
        <f t="shared" si="3"/>
        <v>0</v>
      </c>
      <c r="L58" s="56" t="s">
        <v>33</v>
      </c>
      <c r="M58" s="55">
        <v>5416.67</v>
      </c>
    </row>
    <row r="59" spans="2:13" ht="63">
      <c r="B59" s="32" t="s">
        <v>30</v>
      </c>
      <c r="C59" s="87">
        <v>52</v>
      </c>
      <c r="D59" s="88" t="s">
        <v>85</v>
      </c>
      <c r="E59" s="88" t="s">
        <v>85</v>
      </c>
      <c r="F59" s="92" t="s">
        <v>143</v>
      </c>
      <c r="G59" s="92">
        <v>2</v>
      </c>
      <c r="H59" s="49"/>
      <c r="I59" s="49"/>
      <c r="J59" s="48">
        <f t="shared" si="2"/>
        <v>0</v>
      </c>
      <c r="K59" s="48">
        <f>I59*G59</f>
        <v>0</v>
      </c>
      <c r="L59" s="56" t="s">
        <v>33</v>
      </c>
      <c r="M59" s="55">
        <v>12500</v>
      </c>
    </row>
    <row r="60" spans="2:13" ht="63">
      <c r="B60" s="32" t="s">
        <v>30</v>
      </c>
      <c r="C60" s="87">
        <v>53</v>
      </c>
      <c r="D60" s="88" t="s">
        <v>86</v>
      </c>
      <c r="E60" s="88" t="s">
        <v>86</v>
      </c>
      <c r="F60" s="92" t="s">
        <v>143</v>
      </c>
      <c r="G60" s="92">
        <v>2</v>
      </c>
      <c r="H60" s="49"/>
      <c r="I60" s="49"/>
      <c r="J60" s="48">
        <f t="shared" si="2"/>
        <v>0</v>
      </c>
      <c r="K60" s="48">
        <f t="shared" si="3"/>
        <v>0</v>
      </c>
      <c r="L60" s="56" t="s">
        <v>33</v>
      </c>
      <c r="M60" s="55">
        <v>8750</v>
      </c>
    </row>
    <row r="61" spans="2:13" ht="63">
      <c r="B61" s="32" t="s">
        <v>30</v>
      </c>
      <c r="C61" s="87">
        <v>54</v>
      </c>
      <c r="D61" s="88" t="s">
        <v>87</v>
      </c>
      <c r="E61" s="88" t="s">
        <v>87</v>
      </c>
      <c r="F61" s="92" t="s">
        <v>143</v>
      </c>
      <c r="G61" s="92">
        <v>4</v>
      </c>
      <c r="H61" s="49"/>
      <c r="I61" s="49"/>
      <c r="J61" s="48">
        <f>H61*G61</f>
        <v>0</v>
      </c>
      <c r="K61" s="48">
        <f t="shared" si="3"/>
        <v>0</v>
      </c>
      <c r="L61" s="56" t="s">
        <v>33</v>
      </c>
      <c r="M61" s="55">
        <v>12500</v>
      </c>
    </row>
    <row r="62" spans="2:13" ht="63">
      <c r="B62" s="32" t="s">
        <v>30</v>
      </c>
      <c r="C62" s="87">
        <v>55</v>
      </c>
      <c r="D62" s="88" t="s">
        <v>88</v>
      </c>
      <c r="E62" s="88" t="s">
        <v>88</v>
      </c>
      <c r="F62" s="92" t="s">
        <v>143</v>
      </c>
      <c r="G62" s="92">
        <v>5</v>
      </c>
      <c r="H62" s="49"/>
      <c r="I62" s="49"/>
      <c r="J62" s="48">
        <f t="shared" si="2"/>
        <v>0</v>
      </c>
      <c r="K62" s="48">
        <f t="shared" si="3"/>
        <v>0</v>
      </c>
      <c r="L62" s="56" t="s">
        <v>33</v>
      </c>
      <c r="M62" s="55">
        <v>13000</v>
      </c>
    </row>
    <row r="63" spans="2:13" s="93" customFormat="1">
      <c r="E63" s="94"/>
      <c r="F63" s="95"/>
      <c r="G63" s="96"/>
      <c r="H63" s="93" t="s">
        <v>144</v>
      </c>
      <c r="J63" s="93">
        <f>SUM(J8:J62)</f>
        <v>0</v>
      </c>
      <c r="K63" s="93">
        <f>SUM(K8:K62)</f>
        <v>0</v>
      </c>
      <c r="M63" s="97">
        <f>SUM(M8:M62)</f>
        <v>2814916.0799999991</v>
      </c>
    </row>
    <row r="65" spans="2:18" ht="20.25">
      <c r="B65" s="45" t="s">
        <v>15</v>
      </c>
      <c r="C65" s="45"/>
      <c r="D65" s="45"/>
      <c r="E65" s="45"/>
      <c r="F65" s="45"/>
      <c r="G65" s="45"/>
      <c r="H65" s="45"/>
      <c r="I65" s="45"/>
      <c r="J65" s="45"/>
      <c r="K65" s="45"/>
      <c r="L65" s="45"/>
      <c r="M65" s="45"/>
      <c r="N65" s="45"/>
      <c r="O65" s="45"/>
      <c r="P65" s="45"/>
      <c r="Q65" s="45"/>
      <c r="R65" s="45"/>
    </row>
    <row r="66" spans="2:18" ht="20.25">
      <c r="B66" s="45"/>
      <c r="C66" s="45"/>
      <c r="D66" s="45"/>
      <c r="E66" s="45"/>
      <c r="F66" s="45"/>
      <c r="G66" s="45"/>
      <c r="H66" s="45"/>
      <c r="I66" s="45"/>
      <c r="J66" s="45"/>
      <c r="K66" s="45"/>
      <c r="L66" s="45"/>
      <c r="M66" s="45"/>
      <c r="N66" s="45"/>
      <c r="O66" s="45"/>
      <c r="P66" s="45"/>
      <c r="Q66" s="45"/>
      <c r="R66" s="45"/>
    </row>
    <row r="67" spans="2:18" ht="20.25">
      <c r="B67" s="45" t="s">
        <v>16</v>
      </c>
      <c r="C67" s="45"/>
      <c r="D67" s="45"/>
      <c r="E67" s="45"/>
      <c r="F67" s="45"/>
      <c r="G67" s="45"/>
      <c r="H67" s="45"/>
      <c r="I67" s="45"/>
      <c r="J67" s="45"/>
      <c r="K67" s="45"/>
      <c r="L67" s="45"/>
      <c r="M67" s="45"/>
      <c r="N67" s="45"/>
      <c r="O67" s="45"/>
      <c r="P67" s="45"/>
      <c r="Q67" s="45"/>
      <c r="R67" s="45"/>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T17"/>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6" t="s">
        <v>25</v>
      </c>
      <c r="I12" s="86"/>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2024-06-14T11:42:59Z</dcterms:modified>
</cp:coreProperties>
</file>