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115F269-24CA-435F-A3D8-A57E90777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65" r:id="rId1"/>
    <sheet name="B" sheetId="66" r:id="rId2"/>
  </sheets>
  <calcPr calcId="181029"/>
</workbook>
</file>

<file path=xl/calcChain.xml><?xml version="1.0" encoding="utf-8"?>
<calcChain xmlns="http://schemas.openxmlformats.org/spreadsheetml/2006/main">
  <c r="E46" i="65" l="1"/>
  <c r="E18" i="66"/>
  <c r="E16" i="66"/>
  <c r="E15" i="66"/>
  <c r="D17" i="66"/>
  <c r="E17" i="66" s="1"/>
  <c r="E25" i="65" l="1"/>
  <c r="E24" i="65"/>
  <c r="E43" i="65"/>
  <c r="E22" i="65"/>
  <c r="E21" i="65"/>
  <c r="E17" i="65"/>
  <c r="E42" i="65"/>
  <c r="E41" i="65"/>
  <c r="E40" i="65"/>
  <c r="E39" i="65"/>
  <c r="E38" i="65"/>
  <c r="E37" i="65"/>
  <c r="E35" i="65"/>
  <c r="E34" i="65"/>
  <c r="E32" i="65"/>
  <c r="E31" i="65"/>
  <c r="E30" i="65"/>
  <c r="E23" i="65"/>
  <c r="E20" i="65"/>
  <c r="E19" i="65"/>
  <c r="E18" i="65"/>
  <c r="E44" i="65" l="1"/>
</calcChain>
</file>

<file path=xl/sharedStrings.xml><?xml version="1.0" encoding="utf-8"?>
<sst xmlns="http://schemas.openxmlformats.org/spreadsheetml/2006/main" count="88" uniqueCount="63">
  <si>
    <t>c/f 1009600044240</t>
  </si>
  <si>
    <t>Mun. Chișinău, str. Andrei Doga 2/1, ap. 19</t>
  </si>
  <si>
    <t>BC “Moldova Agroindbank” SA</t>
  </si>
  <si>
    <t>Filiala “Chișinău-Buiucani”</t>
  </si>
  <si>
    <t>c/b AGRNMD2X832</t>
  </si>
  <si>
    <t>IBAN MD66AG000000022511444823</t>
  </si>
  <si>
    <t>TVA 0608449</t>
  </si>
  <si>
    <t>SIA TECHNOLOGY SRL</t>
  </si>
  <si>
    <t>Beneficiar</t>
  </si>
  <si>
    <t>Director</t>
  </si>
  <si>
    <t>Sergiu Tonu</t>
  </si>
  <si>
    <t>Oferta Comercială</t>
  </si>
  <si>
    <t>PoE Single port PoE supplier Adapter, TL-PoE150S, IEEE 802.3af compliant, plastic case</t>
  </si>
  <si>
    <t>Primăria Edineţ</t>
  </si>
  <si>
    <t>or. Edineţ</t>
  </si>
  <si>
    <t xml:space="preserve">HDD 10 TB </t>
  </si>
  <si>
    <t>ITEM NUMBER</t>
  </si>
  <si>
    <t>QUANTITY</t>
  </si>
  <si>
    <t>SPECIFICATIONS OFFERED (INCL BRAND/MODEL)</t>
  </si>
  <si>
    <t xml:space="preserve">UNIT COSTS WITH DELIVERY [DDP]  
&lt;PLACE OF ACCEPTANCE -EDINET MUNICIPALITY &gt;
[EUR] 
</t>
  </si>
  <si>
    <t xml:space="preserve">TOTAL
[EUR]
</t>
  </si>
  <si>
    <t>Sistem taxare electronică oferită de Moldindconbank</t>
  </si>
  <si>
    <t>Pachet telefonie mobilă şi internet mobil pentru 8 unităţi de transport pentru 24+6=30 luni</t>
  </si>
  <si>
    <t>Sistem "undă verde" / Integrarea funcţionalului de sistema Undă Verde în platforma GIS (inclusiv GPS Trancking)</t>
  </si>
  <si>
    <t>Access point Ubiquiti UniFi UAP-FLEXHD</t>
  </si>
  <si>
    <t>2. Equipment for pessengers information in 17 bus stations /  Echipament pentru  informarea călătorilor în 17 statii de asteptare</t>
  </si>
  <si>
    <t xml:space="preserve">Cutie pentru echipamente / Lada metalica 600x500x210 IP66 </t>
  </si>
  <si>
    <t>3. Equipement for management centre/echipament pentru centru de comandă</t>
  </si>
  <si>
    <t>1. Equipment for 8 buses/Echipament pentru 8 autobuze, set</t>
  </si>
  <si>
    <t>Platformă gestionare system semaforizare / Integrarea funcţionalului de sistema Undă Verde în platforma GIS (inclusiv GPS Trancking)</t>
  </si>
  <si>
    <t>Platforma GiS - inclusiv Platformă GPS Tracking (cloud based)</t>
  </si>
  <si>
    <t>Platformă supraveghere video pentru 8 camere din autobuze</t>
  </si>
  <si>
    <t>Registrator 8 camere HickVision DS-7608NI-K2/8P</t>
  </si>
  <si>
    <t>Other services and any other costs not directly related to the intrinsic value of the products but included up to the delivery ( if any) / Instalari şi configurăre echipamente, elemente de fixare şi conectare</t>
  </si>
  <si>
    <t xml:space="preserve">Training of the beneficiary </t>
  </si>
  <si>
    <t>Total price,   EUR</t>
  </si>
  <si>
    <t>ANNEX IV : Budget breakdown for lot 2</t>
  </si>
  <si>
    <t>Page No 1 of 2</t>
  </si>
  <si>
    <t xml:space="preserve">PUBLICATION REFERENCE: 2020/421/644/6.2 NAME OF TENDERER: Achiziția de echipamente și servicii pentru crearea unui serviciu de transport public intelligent în mun. Edineț </t>
  </si>
  <si>
    <t>Page No 2 of 2</t>
  </si>
  <si>
    <t>* Garanţie 24 luni</t>
  </si>
  <si>
    <t>SmartPhone Samsung Galaxy A03 4/64GB Black sau cu caracteristici analogice  / GPS Tracker</t>
  </si>
  <si>
    <t>Nr 06 B / 03 / 2023</t>
  </si>
  <si>
    <t>din 24.03.2023</t>
  </si>
  <si>
    <t>Panou informativ Screentek 32 wall mount digital signature</t>
  </si>
  <si>
    <t>Cameră video HikVision DS-2CD1323G0-IUF 2 MP cu MicroSD 32 GB</t>
  </si>
  <si>
    <t>Panou informativ Screentek 32” outdoor wall mount screen</t>
  </si>
  <si>
    <t xml:space="preserve">Pachet telefonie mobilă şi internet mobil 60 GB pentru 8 unităţi de transport pentru 24+6=30 luni </t>
  </si>
  <si>
    <t xml:space="preserve">Modem wi-fi </t>
  </si>
  <si>
    <r>
      <t>PC dispecer</t>
    </r>
    <r>
      <rPr>
        <sz val="11"/>
        <color theme="1"/>
        <rFont val="Calibri"/>
        <family val="2"/>
        <charset val="204"/>
        <scheme val="minor"/>
      </rPr>
      <t xml:space="preserve">
1 x PC (CPU Intel Core i3, 16GB DDR4, 3.5" HDD 1TB, 240GB SSD 2.5")
2 x 27" TFT VA LED ASUS VA279HAE WIDE 16:9, 0.311, 6ms, ASUS Smart Contrast 100,000,000:1, H:30-83kHz, V:50-75Hz,1920x1080 Full HD, HDMI 1.4/D-Sub, TCO03
1 x Logitech MK120 Black Desktop USB, Keyboard + Mouse, 920-002561
1 x FQC-10528 Windows 11 Pro 64Bit Eng Intl 1pk DSP OEI DVD</t>
    </r>
  </si>
  <si>
    <t>Router Mikrotik RB750Gr3 hEX</t>
  </si>
  <si>
    <t>Nr 06 C / 03 / 2023</t>
  </si>
  <si>
    <t>Information System maintenance costs for 5 years,  EUR</t>
  </si>
  <si>
    <t>Maintenance costs for equipment including:
- financial proposal for after-sales services for 5 years; 
- financial proposal related to ancillary services; 
- financial proposal for any other amount not directly related to the intrinsic value of the product in question (such as but not limited to transport costs, insurances).</t>
  </si>
  <si>
    <t xml:space="preserve">Ginancial proposal for spare parts and consumables for use for 5 years with itemized price list; </t>
  </si>
  <si>
    <t>A</t>
  </si>
  <si>
    <t>C</t>
  </si>
  <si>
    <t>D</t>
  </si>
  <si>
    <t>E</t>
  </si>
  <si>
    <t>System maintenance costs, the unit cost per year, total after delivery until 28 February 2025</t>
  </si>
  <si>
    <t xml:space="preserve">Maintenance costs for 5 years from 01.03.2025 </t>
  </si>
  <si>
    <t>Total cost, EUR</t>
  </si>
  <si>
    <t>TVA,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</si>
</sst>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Helv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6" fillId="0" borderId="0"/>
    <xf numFmtId="0" fontId="7" fillId="0" borderId="0"/>
    <xf numFmtId="0" fontId="3" fillId="2" borderId="0" applyNumberFormat="0" applyBorder="0" applyAlignment="0" applyProtection="0"/>
    <xf numFmtId="0" fontId="8" fillId="5" borderId="2" applyNumberFormat="0" applyFont="0" applyAlignment="0" applyProtection="0"/>
    <xf numFmtId="0" fontId="8" fillId="0" borderId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9" fillId="2" borderId="0" applyNumberFormat="0" applyBorder="0" applyAlignment="0" applyProtection="0"/>
    <xf numFmtId="0" fontId="10" fillId="0" borderId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3" applyNumberFormat="0" applyFill="0" applyAlignment="0" applyProtection="0"/>
  </cellStyleXfs>
  <cellXfs count="42">
    <xf numFmtId="0" fontId="0" fillId="0" borderId="0" xfId="0"/>
    <xf numFmtId="4" fontId="0" fillId="0" borderId="5" xfId="13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left" vertical="center" wrapText="1"/>
    </xf>
    <xf numFmtId="0" fontId="13" fillId="0" borderId="4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0" fontId="12" fillId="0" borderId="5" xfId="13" applyFont="1" applyFill="1" applyBorder="1" applyAlignment="1">
      <alignment horizontal="right" vertical="center" wrapText="1"/>
    </xf>
    <xf numFmtId="4" fontId="0" fillId="0" borderId="4" xfId="13" applyNumberFormat="1" applyFont="1" applyFill="1" applyBorder="1" applyAlignment="1">
      <alignment horizontal="right" vertical="center" wrapText="1"/>
    </xf>
    <xf numFmtId="0" fontId="12" fillId="0" borderId="4" xfId="13" applyFont="1" applyFill="1" applyBorder="1" applyAlignment="1">
      <alignment horizontal="center" vertical="center" wrapText="1"/>
    </xf>
    <xf numFmtId="4" fontId="2" fillId="0" borderId="4" xfId="13" applyNumberFormat="1" applyFont="1" applyFill="1" applyBorder="1" applyAlignment="1">
      <alignment horizontal="right" vertical="center" wrapText="1"/>
    </xf>
    <xf numFmtId="0" fontId="12" fillId="0" borderId="4" xfId="13" applyFont="1" applyFill="1" applyBorder="1" applyAlignment="1">
      <alignment horizontal="right" vertical="center" wrapText="1"/>
    </xf>
    <xf numFmtId="4" fontId="12" fillId="0" borderId="4" xfId="13" applyNumberFormat="1" applyFont="1" applyFill="1" applyBorder="1" applyAlignment="1">
      <alignment horizontal="right" vertical="center" wrapText="1"/>
    </xf>
    <xf numFmtId="4" fontId="0" fillId="0" borderId="4" xfId="13" applyNumberFormat="1" applyFont="1" applyFill="1" applyBorder="1" applyAlignment="1">
      <alignment horizontal="center" vertical="center" wrapText="1"/>
    </xf>
    <xf numFmtId="4" fontId="12" fillId="0" borderId="5" xfId="13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3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1" fillId="0" borderId="4" xfId="1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4" xfId="13" applyFont="1" applyFill="1" applyBorder="1" applyAlignment="1">
      <alignment horizontal="center" vertical="center" wrapText="1"/>
    </xf>
    <xf numFmtId="4" fontId="1" fillId="0" borderId="4" xfId="13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13" applyFont="1" applyFill="1" applyBorder="1" applyAlignment="1">
      <alignment horizontal="left" vertical="center" wrapText="1"/>
    </xf>
    <xf numFmtId="0" fontId="12" fillId="0" borderId="4" xfId="13" applyFont="1" applyFill="1" applyBorder="1" applyAlignment="1">
      <alignment horizontal="left" vertical="center" wrapText="1"/>
    </xf>
    <xf numFmtId="4" fontId="0" fillId="0" borderId="4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4">
    <cellStyle name="Calculation 2" xfId="7" xr:uid="{00000000-0005-0000-0000-000000000000}"/>
    <cellStyle name="Celulă legată" xfId="13" builtinId="24"/>
    <cellStyle name="Comma 2" xfId="10" xr:uid="{00000000-0005-0000-0000-000001000000}"/>
    <cellStyle name="Comma 2 2" xfId="12" xr:uid="{00000000-0005-0000-0000-000002000000}"/>
    <cellStyle name="Good 2" xfId="3" xr:uid="{00000000-0005-0000-0000-000003000000}"/>
    <cellStyle name="Good 3" xfId="8" xr:uid="{00000000-0005-0000-0000-000004000000}"/>
    <cellStyle name="Neutral 2" xfId="6" xr:uid="{00000000-0005-0000-0000-000006000000}"/>
    <cellStyle name="Normal" xfId="0" builtinId="0"/>
    <cellStyle name="Normal 2" xfId="2" xr:uid="{00000000-0005-0000-0000-000008000000}"/>
    <cellStyle name="Normal 3" xfId="5" xr:uid="{00000000-0005-0000-0000-000009000000}"/>
    <cellStyle name="Normal 4" xfId="1" xr:uid="{00000000-0005-0000-0000-00000A000000}"/>
    <cellStyle name="Normal 4 2" xfId="11" xr:uid="{00000000-0005-0000-0000-00000B000000}"/>
    <cellStyle name="Note 2" xfId="4" xr:uid="{00000000-0005-0000-0000-00000C000000}"/>
    <cellStyle name="Стиль 1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76200</xdr:rowOff>
    </xdr:to>
    <xdr:sp macro="" textlink="">
      <xdr:nvSpPr>
        <xdr:cNvPr id="2" name="AutoShape 2" descr="https://www.fantastic.md/images/cache/goods_image/big/goods_image_134755.png">
          <a:extLst>
            <a:ext uri="{FF2B5EF4-FFF2-40B4-BE49-F238E27FC236}">
              <a16:creationId xmlns:a16="http://schemas.microsoft.com/office/drawing/2014/main" id="{FDC2D1AB-7F53-4A06-8C55-D0EABE09D08C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76200</xdr:rowOff>
    </xdr:to>
    <xdr:sp macro="" textlink="">
      <xdr:nvSpPr>
        <xdr:cNvPr id="2" name="AutoShape 2" descr="https://www.fantastic.md/images/cache/goods_image/big/goods_image_134755.png">
          <a:extLst>
            <a:ext uri="{FF2B5EF4-FFF2-40B4-BE49-F238E27FC236}">
              <a16:creationId xmlns:a16="http://schemas.microsoft.com/office/drawing/2014/main" id="{FB329C73-E10B-42C3-81F2-D9712C573738}"/>
            </a:ext>
          </a:extLst>
        </xdr:cNvPr>
        <xdr:cNvSpPr>
          <a:spLocks noChangeAspect="1" noChangeArrowheads="1"/>
        </xdr:cNvSpPr>
      </xdr:nvSpPr>
      <xdr:spPr bwMode="auto">
        <a:xfrm>
          <a:off x="0" y="179641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238B-4680-4191-90A8-99D51C9323FB}">
  <dimension ref="A1:F52"/>
  <sheetViews>
    <sheetView tabSelected="1" topLeftCell="A37" workbookViewId="0">
      <selection activeCell="C39" sqref="C39"/>
    </sheetView>
  </sheetViews>
  <sheetFormatPr defaultRowHeight="15" x14ac:dyDescent="0.25"/>
  <cols>
    <col min="1" max="1" width="5.7109375" style="21" customWidth="1"/>
    <col min="2" max="2" width="6.140625" style="21" customWidth="1"/>
    <col min="3" max="3" width="54.140625" style="15" customWidth="1"/>
    <col min="4" max="4" width="9.5703125" style="21" customWidth="1"/>
    <col min="5" max="5" width="11.7109375" style="26" bestFit="1" customWidth="1"/>
    <col min="6" max="6" width="11.5703125" style="15" bestFit="1" customWidth="1"/>
    <col min="7" max="16384" width="9.140625" style="15"/>
  </cols>
  <sheetData>
    <row r="1" spans="1:6" ht="15.75" customHeight="1" x14ac:dyDescent="0.25">
      <c r="A1" s="34" t="s">
        <v>7</v>
      </c>
      <c r="B1" s="34"/>
      <c r="C1" s="34"/>
      <c r="D1" s="35" t="s">
        <v>11</v>
      </c>
      <c r="E1" s="35"/>
    </row>
    <row r="2" spans="1:6" ht="15.75" customHeight="1" x14ac:dyDescent="0.25">
      <c r="A2" s="32" t="s">
        <v>0</v>
      </c>
      <c r="B2" s="32"/>
      <c r="C2" s="32"/>
      <c r="D2" s="35" t="s">
        <v>42</v>
      </c>
      <c r="E2" s="35"/>
    </row>
    <row r="3" spans="1:6" ht="15.75" customHeight="1" x14ac:dyDescent="0.25">
      <c r="A3" s="32" t="s">
        <v>1</v>
      </c>
      <c r="B3" s="32"/>
      <c r="C3" s="32"/>
      <c r="D3" s="15"/>
      <c r="E3" s="16"/>
    </row>
    <row r="4" spans="1:6" x14ac:dyDescent="0.25">
      <c r="A4" s="32" t="s">
        <v>2</v>
      </c>
      <c r="B4" s="32"/>
      <c r="C4" s="32"/>
      <c r="D4" s="36" t="s">
        <v>43</v>
      </c>
      <c r="E4" s="36"/>
    </row>
    <row r="5" spans="1:6" x14ac:dyDescent="0.25">
      <c r="A5" s="32" t="s">
        <v>3</v>
      </c>
      <c r="B5" s="32"/>
      <c r="C5" s="32"/>
      <c r="D5" s="17"/>
      <c r="E5" s="16"/>
    </row>
    <row r="6" spans="1:6" ht="15" customHeight="1" x14ac:dyDescent="0.25">
      <c r="A6" s="32" t="s">
        <v>4</v>
      </c>
      <c r="B6" s="32"/>
      <c r="C6" s="32"/>
      <c r="D6" s="35" t="s">
        <v>8</v>
      </c>
      <c r="E6" s="35"/>
      <c r="F6" s="18"/>
    </row>
    <row r="7" spans="1:6" x14ac:dyDescent="0.25">
      <c r="A7" s="32" t="s">
        <v>5</v>
      </c>
      <c r="B7" s="32"/>
      <c r="C7" s="32"/>
      <c r="D7" s="36" t="s">
        <v>13</v>
      </c>
      <c r="E7" s="36"/>
    </row>
    <row r="8" spans="1:6" x14ac:dyDescent="0.25">
      <c r="A8" s="32" t="s">
        <v>6</v>
      </c>
      <c r="B8" s="32"/>
      <c r="C8" s="32"/>
      <c r="D8" s="33" t="s">
        <v>14</v>
      </c>
      <c r="E8" s="33"/>
    </row>
    <row r="9" spans="1:6" x14ac:dyDescent="0.25">
      <c r="A9" s="19"/>
      <c r="B9" s="19"/>
      <c r="C9" s="14"/>
      <c r="D9" s="17"/>
      <c r="E9" s="20"/>
    </row>
    <row r="10" spans="1:6" x14ac:dyDescent="0.25">
      <c r="A10" s="34" t="s">
        <v>36</v>
      </c>
      <c r="B10" s="34"/>
      <c r="C10" s="34"/>
      <c r="D10" s="34"/>
      <c r="E10" s="34"/>
    </row>
    <row r="11" spans="1:6" x14ac:dyDescent="0.25">
      <c r="A11" s="19"/>
      <c r="B11" s="14"/>
      <c r="C11" s="14"/>
      <c r="D11" s="37" t="s">
        <v>37</v>
      </c>
      <c r="E11" s="37"/>
    </row>
    <row r="12" spans="1:6" ht="39.75" customHeight="1" x14ac:dyDescent="0.25">
      <c r="A12" s="34" t="s">
        <v>38</v>
      </c>
      <c r="B12" s="34"/>
      <c r="C12" s="34"/>
      <c r="D12" s="34"/>
      <c r="E12" s="34"/>
    </row>
    <row r="13" spans="1:6" x14ac:dyDescent="0.25">
      <c r="C13" s="22"/>
      <c r="D13" s="22"/>
      <c r="E13" s="23"/>
    </row>
    <row r="14" spans="1:6" x14ac:dyDescent="0.25">
      <c r="A14" s="30" t="s">
        <v>55</v>
      </c>
      <c r="B14" s="30"/>
      <c r="C14" s="31" t="s">
        <v>56</v>
      </c>
      <c r="D14" s="31" t="s">
        <v>57</v>
      </c>
      <c r="E14" s="29" t="s">
        <v>58</v>
      </c>
    </row>
    <row r="15" spans="1:6" ht="210.75" thickBo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</row>
    <row r="16" spans="1:6" ht="16.5" thickTop="1" thickBot="1" x14ac:dyDescent="0.3">
      <c r="A16" s="3">
        <v>2.1</v>
      </c>
      <c r="B16" s="38" t="s">
        <v>28</v>
      </c>
      <c r="C16" s="38"/>
      <c r="D16" s="38"/>
      <c r="E16" s="38"/>
    </row>
    <row r="17" spans="1:5" ht="16.5" thickTop="1" thickBot="1" x14ac:dyDescent="0.3">
      <c r="A17" s="4">
        <v>1</v>
      </c>
      <c r="B17" s="4">
        <v>8</v>
      </c>
      <c r="C17" s="2" t="s">
        <v>21</v>
      </c>
      <c r="D17" s="9">
        <v>660</v>
      </c>
      <c r="E17" s="9">
        <f>B17*D17</f>
        <v>5280</v>
      </c>
    </row>
    <row r="18" spans="1:5" ht="31.5" thickTop="1" thickBot="1" x14ac:dyDescent="0.3">
      <c r="A18" s="4">
        <v>2</v>
      </c>
      <c r="B18" s="4">
        <v>8</v>
      </c>
      <c r="C18" s="2" t="s">
        <v>44</v>
      </c>
      <c r="D18" s="9">
        <v>1000</v>
      </c>
      <c r="E18" s="9">
        <f t="shared" ref="E18:E23" si="0">B18*D18</f>
        <v>8000</v>
      </c>
    </row>
    <row r="19" spans="1:5" ht="31.5" thickTop="1" thickBot="1" x14ac:dyDescent="0.3">
      <c r="A19" s="4">
        <v>3</v>
      </c>
      <c r="B19" s="4">
        <v>8</v>
      </c>
      <c r="C19" s="2" t="s">
        <v>45</v>
      </c>
      <c r="D19" s="9">
        <v>135.30000000000001</v>
      </c>
      <c r="E19" s="9">
        <f t="shared" si="0"/>
        <v>1082.4000000000001</v>
      </c>
    </row>
    <row r="20" spans="1:5" ht="31.5" thickTop="1" thickBot="1" x14ac:dyDescent="0.3">
      <c r="A20" s="4">
        <v>3</v>
      </c>
      <c r="B20" s="4">
        <v>8</v>
      </c>
      <c r="C20" s="2" t="s">
        <v>12</v>
      </c>
      <c r="D20" s="7">
        <v>25.3</v>
      </c>
      <c r="E20" s="7">
        <f t="shared" si="0"/>
        <v>202.4</v>
      </c>
    </row>
    <row r="21" spans="1:5" ht="31.5" thickTop="1" thickBot="1" x14ac:dyDescent="0.3">
      <c r="A21" s="4">
        <v>4</v>
      </c>
      <c r="B21" s="4">
        <v>8</v>
      </c>
      <c r="C21" s="2" t="s">
        <v>41</v>
      </c>
      <c r="D21" s="9">
        <v>82.5</v>
      </c>
      <c r="E21" s="9">
        <f t="shared" si="0"/>
        <v>660</v>
      </c>
    </row>
    <row r="22" spans="1:5" ht="31.5" thickTop="1" thickBot="1" x14ac:dyDescent="0.3">
      <c r="A22" s="4">
        <v>4</v>
      </c>
      <c r="B22" s="4">
        <v>8</v>
      </c>
      <c r="C22" s="2" t="s">
        <v>22</v>
      </c>
      <c r="D22" s="7">
        <v>273.89999999999998</v>
      </c>
      <c r="E22" s="7">
        <f>B22*D22</f>
        <v>2191.1999999999998</v>
      </c>
    </row>
    <row r="23" spans="1:5" ht="46.5" thickTop="1" thickBot="1" x14ac:dyDescent="0.3">
      <c r="A23" s="4">
        <v>5</v>
      </c>
      <c r="B23" s="4">
        <v>3</v>
      </c>
      <c r="C23" s="2" t="s">
        <v>23</v>
      </c>
      <c r="D23" s="9">
        <v>1000</v>
      </c>
      <c r="E23" s="9">
        <f t="shared" si="0"/>
        <v>3000</v>
      </c>
    </row>
    <row r="24" spans="1:5" ht="31.5" thickTop="1" thickBot="1" x14ac:dyDescent="0.3">
      <c r="A24" s="4">
        <v>6</v>
      </c>
      <c r="B24" s="4">
        <v>8</v>
      </c>
      <c r="C24" s="2" t="s">
        <v>47</v>
      </c>
      <c r="D24" s="7">
        <v>273.89999999999998</v>
      </c>
      <c r="E24" s="7">
        <f>B24*D24</f>
        <v>2191.1999999999998</v>
      </c>
    </row>
    <row r="25" spans="1:5" ht="16.5" thickTop="1" thickBot="1" x14ac:dyDescent="0.3">
      <c r="A25" s="4">
        <v>6</v>
      </c>
      <c r="B25" s="4">
        <v>8</v>
      </c>
      <c r="C25" s="2" t="s">
        <v>48</v>
      </c>
      <c r="D25" s="7">
        <v>8</v>
      </c>
      <c r="E25" s="9">
        <f>B25*D25</f>
        <v>64</v>
      </c>
    </row>
    <row r="26" spans="1:5" ht="16.5" thickTop="1" thickBot="1" x14ac:dyDescent="0.3">
      <c r="A26" s="4"/>
      <c r="B26" s="4"/>
      <c r="C26" s="2"/>
      <c r="D26" s="7"/>
      <c r="E26" s="9"/>
    </row>
    <row r="27" spans="1:5" ht="16.5" thickTop="1" thickBot="1" x14ac:dyDescent="0.3">
      <c r="A27" s="4"/>
      <c r="B27" s="4"/>
      <c r="C27" s="2"/>
      <c r="D27" s="7"/>
      <c r="E27" s="9"/>
    </row>
    <row r="28" spans="1:5" ht="16.5" thickTop="1" thickBot="1" x14ac:dyDescent="0.3">
      <c r="A28" s="4"/>
      <c r="B28" s="4"/>
      <c r="C28" s="2"/>
      <c r="D28" s="40" t="s">
        <v>39</v>
      </c>
      <c r="E28" s="40"/>
    </row>
    <row r="29" spans="1:5" ht="37.5" customHeight="1" thickTop="1" thickBot="1" x14ac:dyDescent="0.3">
      <c r="A29" s="8">
        <v>2.2000000000000002</v>
      </c>
      <c r="B29" s="39" t="s">
        <v>25</v>
      </c>
      <c r="C29" s="39"/>
      <c r="D29" s="39"/>
      <c r="E29" s="39"/>
    </row>
    <row r="30" spans="1:5" ht="31.5" thickTop="1" thickBot="1" x14ac:dyDescent="0.3">
      <c r="A30" s="4">
        <v>7</v>
      </c>
      <c r="B30" s="4">
        <v>17</v>
      </c>
      <c r="C30" s="2" t="s">
        <v>46</v>
      </c>
      <c r="D30" s="7">
        <v>2500</v>
      </c>
      <c r="E30" s="9">
        <f>B30*D30</f>
        <v>42500</v>
      </c>
    </row>
    <row r="31" spans="1:5" ht="16.5" thickTop="1" thickBot="1" x14ac:dyDescent="0.3">
      <c r="A31" s="4">
        <v>9</v>
      </c>
      <c r="B31" s="4">
        <v>17</v>
      </c>
      <c r="C31" s="2" t="s">
        <v>24</v>
      </c>
      <c r="D31" s="7">
        <v>258.5</v>
      </c>
      <c r="E31" s="9">
        <f>B31*D31</f>
        <v>4394.5</v>
      </c>
    </row>
    <row r="32" spans="1:5" ht="31.5" thickTop="1" thickBot="1" x14ac:dyDescent="0.3">
      <c r="A32" s="4">
        <v>11</v>
      </c>
      <c r="B32" s="4">
        <v>17</v>
      </c>
      <c r="C32" s="2" t="s">
        <v>26</v>
      </c>
      <c r="D32" s="7">
        <v>187</v>
      </c>
      <c r="E32" s="9">
        <f>B32*D32</f>
        <v>3179</v>
      </c>
    </row>
    <row r="33" spans="1:5" ht="16.5" thickTop="1" thickBot="1" x14ac:dyDescent="0.3">
      <c r="A33" s="8">
        <v>3.1</v>
      </c>
      <c r="B33" s="39" t="s">
        <v>27</v>
      </c>
      <c r="C33" s="39"/>
      <c r="D33" s="39"/>
      <c r="E33" s="39"/>
    </row>
    <row r="34" spans="1:5" ht="46.5" thickTop="1" thickBot="1" x14ac:dyDescent="0.3">
      <c r="A34" s="4">
        <v>12</v>
      </c>
      <c r="B34" s="4">
        <v>0</v>
      </c>
      <c r="C34" s="2" t="s">
        <v>29</v>
      </c>
      <c r="D34" s="7">
        <v>0</v>
      </c>
      <c r="E34" s="9">
        <f>B34*D34</f>
        <v>0</v>
      </c>
    </row>
    <row r="35" spans="1:5" ht="31.5" thickTop="1" thickBot="1" x14ac:dyDescent="0.3">
      <c r="A35" s="4">
        <v>13</v>
      </c>
      <c r="B35" s="4">
        <v>1</v>
      </c>
      <c r="C35" s="2" t="s">
        <v>30</v>
      </c>
      <c r="D35" s="7">
        <v>36800</v>
      </c>
      <c r="E35" s="9">
        <f>B35*D35</f>
        <v>36800</v>
      </c>
    </row>
    <row r="36" spans="1:5" ht="31.5" thickTop="1" thickBot="1" x14ac:dyDescent="0.3">
      <c r="A36" s="4">
        <v>14</v>
      </c>
      <c r="B36" s="4"/>
      <c r="C36" s="2" t="s">
        <v>31</v>
      </c>
      <c r="D36" s="7"/>
      <c r="E36" s="7"/>
    </row>
    <row r="37" spans="1:5" ht="16.5" thickTop="1" thickBot="1" x14ac:dyDescent="0.3">
      <c r="A37" s="4">
        <v>14</v>
      </c>
      <c r="B37" s="4">
        <v>1</v>
      </c>
      <c r="C37" s="2" t="s">
        <v>32</v>
      </c>
      <c r="D37" s="7">
        <v>423.5</v>
      </c>
      <c r="E37" s="9">
        <f t="shared" ref="E37:E43" si="1">B37*D37</f>
        <v>423.5</v>
      </c>
    </row>
    <row r="38" spans="1:5" ht="16.5" thickTop="1" thickBot="1" x14ac:dyDescent="0.3">
      <c r="A38" s="4">
        <v>14</v>
      </c>
      <c r="B38" s="4">
        <v>1</v>
      </c>
      <c r="C38" s="2" t="s">
        <v>15</v>
      </c>
      <c r="D38" s="7">
        <v>605</v>
      </c>
      <c r="E38" s="9">
        <f t="shared" si="1"/>
        <v>605</v>
      </c>
    </row>
    <row r="39" spans="1:5" ht="151.5" thickTop="1" thickBot="1" x14ac:dyDescent="0.3">
      <c r="A39" s="4">
        <v>15</v>
      </c>
      <c r="B39" s="4">
        <v>1</v>
      </c>
      <c r="C39" s="24" t="s">
        <v>49</v>
      </c>
      <c r="D39" s="7">
        <v>1600</v>
      </c>
      <c r="E39" s="9">
        <f t="shared" si="1"/>
        <v>1600</v>
      </c>
    </row>
    <row r="40" spans="1:5" ht="16.5" thickTop="1" thickBot="1" x14ac:dyDescent="0.3">
      <c r="A40" s="4">
        <v>16</v>
      </c>
      <c r="B40" s="4">
        <v>17</v>
      </c>
      <c r="C40" s="2" t="s">
        <v>50</v>
      </c>
      <c r="D40" s="7">
        <v>75</v>
      </c>
      <c r="E40" s="9">
        <f t="shared" si="1"/>
        <v>1275</v>
      </c>
    </row>
    <row r="41" spans="1:5" ht="16.5" thickTop="1" thickBot="1" x14ac:dyDescent="0.3">
      <c r="A41" s="4"/>
      <c r="B41" s="4">
        <v>1</v>
      </c>
      <c r="C41" s="2" t="s">
        <v>34</v>
      </c>
      <c r="D41" s="7">
        <v>18400</v>
      </c>
      <c r="E41" s="9">
        <f t="shared" si="1"/>
        <v>18400</v>
      </c>
    </row>
    <row r="42" spans="1:5" ht="61.5" thickTop="1" thickBot="1" x14ac:dyDescent="0.3">
      <c r="A42" s="4"/>
      <c r="B42" s="4">
        <v>1</v>
      </c>
      <c r="C42" s="2" t="s">
        <v>33</v>
      </c>
      <c r="D42" s="7">
        <v>20000</v>
      </c>
      <c r="E42" s="9">
        <f t="shared" si="1"/>
        <v>20000</v>
      </c>
    </row>
    <row r="43" spans="1:5" ht="31.5" thickTop="1" thickBot="1" x14ac:dyDescent="0.3">
      <c r="A43" s="4"/>
      <c r="B43" s="4">
        <v>1</v>
      </c>
      <c r="C43" s="2" t="s">
        <v>59</v>
      </c>
      <c r="D43" s="7">
        <v>5000</v>
      </c>
      <c r="E43" s="9">
        <f t="shared" si="1"/>
        <v>5000</v>
      </c>
    </row>
    <row r="44" spans="1:5" ht="16.5" thickTop="1" thickBot="1" x14ac:dyDescent="0.3">
      <c r="A44" s="4"/>
      <c r="B44" s="4"/>
      <c r="C44" s="10" t="s">
        <v>35</v>
      </c>
      <c r="D44" s="12"/>
      <c r="E44" s="11">
        <f>SUM(E17:E43)</f>
        <v>156848.20000000001</v>
      </c>
    </row>
    <row r="45" spans="1:5" ht="16.5" thickTop="1" thickBot="1" x14ac:dyDescent="0.3">
      <c r="A45" s="5"/>
      <c r="B45" s="5"/>
      <c r="C45" s="6" t="s">
        <v>60</v>
      </c>
      <c r="D45" s="1"/>
      <c r="E45" s="13">
        <v>93000</v>
      </c>
    </row>
    <row r="46" spans="1:5" ht="16.5" thickTop="1" thickBot="1" x14ac:dyDescent="0.3">
      <c r="A46" s="5"/>
      <c r="B46" s="5"/>
      <c r="C46" s="6" t="s">
        <v>61</v>
      </c>
      <c r="D46" s="1"/>
      <c r="E46" s="13">
        <f>E44+E45</f>
        <v>249848.2</v>
      </c>
    </row>
    <row r="47" spans="1:5" ht="15.75" thickTop="1" x14ac:dyDescent="0.25">
      <c r="A47" s="41"/>
      <c r="B47" s="41"/>
      <c r="C47" s="41"/>
      <c r="D47" s="41"/>
      <c r="E47" s="41"/>
    </row>
    <row r="48" spans="1:5" x14ac:dyDescent="0.25">
      <c r="A48" s="41" t="s">
        <v>40</v>
      </c>
      <c r="B48" s="41"/>
      <c r="C48" s="41"/>
      <c r="D48" s="41"/>
      <c r="E48" s="41"/>
    </row>
    <row r="49" spans="1:5" x14ac:dyDescent="0.25">
      <c r="A49" s="25"/>
      <c r="B49" s="25"/>
      <c r="C49" s="25"/>
      <c r="D49" s="25"/>
      <c r="E49" s="25"/>
    </row>
    <row r="50" spans="1:5" x14ac:dyDescent="0.25">
      <c r="A50" s="34" t="s">
        <v>9</v>
      </c>
      <c r="B50" s="34"/>
      <c r="C50" s="34"/>
    </row>
    <row r="52" spans="1:5" x14ac:dyDescent="0.25">
      <c r="A52" s="34" t="s">
        <v>10</v>
      </c>
      <c r="B52" s="34"/>
      <c r="C52" s="34"/>
    </row>
  </sheetData>
  <mergeCells count="25">
    <mergeCell ref="A52:C52"/>
    <mergeCell ref="A10:E10"/>
    <mergeCell ref="D11:E11"/>
    <mergeCell ref="A12:E12"/>
    <mergeCell ref="B16:E16"/>
    <mergeCell ref="B29:E29"/>
    <mergeCell ref="D28:E28"/>
    <mergeCell ref="B33:E33"/>
    <mergeCell ref="A47:E47"/>
    <mergeCell ref="A48:E48"/>
    <mergeCell ref="A50:C50"/>
    <mergeCell ref="A8:C8"/>
    <mergeCell ref="D8:E8"/>
    <mergeCell ref="A1:C1"/>
    <mergeCell ref="D1:E1"/>
    <mergeCell ref="A2:C2"/>
    <mergeCell ref="D2:E2"/>
    <mergeCell ref="A3:C3"/>
    <mergeCell ref="A4:C4"/>
    <mergeCell ref="D4:E4"/>
    <mergeCell ref="A5:C5"/>
    <mergeCell ref="A6:C6"/>
    <mergeCell ref="D6:E6"/>
    <mergeCell ref="A7:C7"/>
    <mergeCell ref="D7:E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ED3F-06A1-4058-BB53-6511A7E2614C}">
  <dimension ref="A1:F25"/>
  <sheetViews>
    <sheetView workbookViewId="0">
      <selection activeCell="A20" sqref="A20:E20"/>
    </sheetView>
  </sheetViews>
  <sheetFormatPr defaultRowHeight="15" x14ac:dyDescent="0.25"/>
  <cols>
    <col min="1" max="1" width="5.7109375" style="21" customWidth="1"/>
    <col min="2" max="2" width="6.140625" style="21" customWidth="1"/>
    <col min="3" max="3" width="54.140625" style="15" customWidth="1"/>
    <col min="4" max="4" width="9.5703125" style="21" customWidth="1"/>
    <col min="5" max="5" width="11.7109375" style="26" bestFit="1" customWidth="1"/>
    <col min="6" max="6" width="11.5703125" style="15" bestFit="1" customWidth="1"/>
    <col min="7" max="16384" width="9.140625" style="15"/>
  </cols>
  <sheetData>
    <row r="1" spans="1:6" ht="15.75" customHeight="1" x14ac:dyDescent="0.25">
      <c r="A1" s="34" t="s">
        <v>7</v>
      </c>
      <c r="B1" s="34"/>
      <c r="C1" s="34"/>
      <c r="D1" s="35" t="s">
        <v>11</v>
      </c>
      <c r="E1" s="35"/>
    </row>
    <row r="2" spans="1:6" ht="15.75" customHeight="1" x14ac:dyDescent="0.25">
      <c r="A2" s="32" t="s">
        <v>0</v>
      </c>
      <c r="B2" s="32"/>
      <c r="C2" s="32"/>
      <c r="D2" s="35" t="s">
        <v>51</v>
      </c>
      <c r="E2" s="35"/>
    </row>
    <row r="3" spans="1:6" ht="15.75" customHeight="1" x14ac:dyDescent="0.25">
      <c r="A3" s="32" t="s">
        <v>1</v>
      </c>
      <c r="B3" s="32"/>
      <c r="C3" s="32"/>
      <c r="D3" s="15"/>
      <c r="E3" s="16"/>
    </row>
    <row r="4" spans="1:6" x14ac:dyDescent="0.25">
      <c r="A4" s="32" t="s">
        <v>2</v>
      </c>
      <c r="B4" s="32"/>
      <c r="C4" s="32"/>
      <c r="D4" s="36" t="s">
        <v>43</v>
      </c>
      <c r="E4" s="36"/>
    </row>
    <row r="5" spans="1:6" x14ac:dyDescent="0.25">
      <c r="A5" s="32" t="s">
        <v>3</v>
      </c>
      <c r="B5" s="32"/>
      <c r="C5" s="32"/>
      <c r="D5" s="17"/>
      <c r="E5" s="16"/>
    </row>
    <row r="6" spans="1:6" ht="15" customHeight="1" x14ac:dyDescent="0.25">
      <c r="A6" s="32" t="s">
        <v>4</v>
      </c>
      <c r="B6" s="32"/>
      <c r="C6" s="32"/>
      <c r="D6" s="35" t="s">
        <v>8</v>
      </c>
      <c r="E6" s="35"/>
      <c r="F6" s="18"/>
    </row>
    <row r="7" spans="1:6" x14ac:dyDescent="0.25">
      <c r="A7" s="32" t="s">
        <v>5</v>
      </c>
      <c r="B7" s="32"/>
      <c r="C7" s="32"/>
      <c r="D7" s="36" t="s">
        <v>13</v>
      </c>
      <c r="E7" s="36"/>
    </row>
    <row r="8" spans="1:6" x14ac:dyDescent="0.25">
      <c r="A8" s="32" t="s">
        <v>6</v>
      </c>
      <c r="B8" s="32"/>
      <c r="C8" s="32"/>
      <c r="D8" s="33" t="s">
        <v>14</v>
      </c>
      <c r="E8" s="33"/>
    </row>
    <row r="9" spans="1:6" x14ac:dyDescent="0.25">
      <c r="A9" s="19"/>
      <c r="B9" s="19"/>
      <c r="C9" s="14"/>
      <c r="D9" s="17"/>
      <c r="E9" s="20"/>
    </row>
    <row r="10" spans="1:6" x14ac:dyDescent="0.25">
      <c r="A10" s="34" t="s">
        <v>36</v>
      </c>
      <c r="B10" s="34"/>
      <c r="C10" s="34"/>
      <c r="D10" s="34"/>
      <c r="E10" s="34"/>
    </row>
    <row r="11" spans="1:6" x14ac:dyDescent="0.25">
      <c r="A11" s="19"/>
      <c r="B11" s="14"/>
      <c r="C11" s="14"/>
      <c r="D11" s="37" t="s">
        <v>37</v>
      </c>
      <c r="E11" s="37"/>
    </row>
    <row r="12" spans="1:6" ht="39.75" customHeight="1" x14ac:dyDescent="0.25">
      <c r="A12" s="34" t="s">
        <v>38</v>
      </c>
      <c r="B12" s="34"/>
      <c r="C12" s="34"/>
      <c r="D12" s="34"/>
      <c r="E12" s="34"/>
    </row>
    <row r="13" spans="1:6" x14ac:dyDescent="0.25">
      <c r="C13" s="22"/>
      <c r="D13" s="22"/>
      <c r="E13" s="23"/>
    </row>
    <row r="14" spans="1:6" ht="210.75" thickBot="1" x14ac:dyDescent="0.3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</row>
    <row r="15" spans="1:6" ht="31.5" thickTop="1" thickBot="1" x14ac:dyDescent="0.3">
      <c r="A15" s="3"/>
      <c r="B15" s="27">
        <v>5</v>
      </c>
      <c r="C15" s="2" t="s">
        <v>54</v>
      </c>
      <c r="D15" s="28">
        <v>5800</v>
      </c>
      <c r="E15" s="9">
        <f t="shared" ref="E15:E17" si="0">B15*D15</f>
        <v>29000</v>
      </c>
    </row>
    <row r="16" spans="1:6" ht="91.5" thickTop="1" thickBot="1" x14ac:dyDescent="0.3">
      <c r="A16" s="4"/>
      <c r="B16" s="4">
        <v>5</v>
      </c>
      <c r="C16" s="2" t="s">
        <v>53</v>
      </c>
      <c r="D16" s="7">
        <v>3600</v>
      </c>
      <c r="E16" s="9">
        <f>B16*D16</f>
        <v>18000</v>
      </c>
    </row>
    <row r="17" spans="1:5" ht="16.5" thickTop="1" thickBot="1" x14ac:dyDescent="0.3">
      <c r="A17" s="4"/>
      <c r="B17" s="4">
        <v>5</v>
      </c>
      <c r="C17" s="2" t="s">
        <v>52</v>
      </c>
      <c r="D17" s="7">
        <f>9200</f>
        <v>9200</v>
      </c>
      <c r="E17" s="9">
        <f t="shared" si="0"/>
        <v>46000</v>
      </c>
    </row>
    <row r="18" spans="1:5" ht="16.5" thickTop="1" thickBot="1" x14ac:dyDescent="0.3">
      <c r="A18" s="4"/>
      <c r="B18" s="4"/>
      <c r="C18" s="10" t="s">
        <v>35</v>
      </c>
      <c r="D18" s="12"/>
      <c r="E18" s="11">
        <f>SUM(E15:E17)</f>
        <v>93000</v>
      </c>
    </row>
    <row r="19" spans="1:5" ht="16.5" thickTop="1" thickBot="1" x14ac:dyDescent="0.3">
      <c r="A19" s="5"/>
      <c r="B19" s="5"/>
      <c r="C19" s="6" t="s">
        <v>62</v>
      </c>
      <c r="D19" s="1"/>
      <c r="E19" s="13">
        <v>0</v>
      </c>
    </row>
    <row r="20" spans="1:5" ht="15.75" thickTop="1" x14ac:dyDescent="0.25">
      <c r="A20" s="41"/>
      <c r="B20" s="41"/>
      <c r="C20" s="41"/>
      <c r="D20" s="41"/>
      <c r="E20" s="41"/>
    </row>
    <row r="21" spans="1:5" x14ac:dyDescent="0.25">
      <c r="A21" s="41" t="s">
        <v>40</v>
      </c>
      <c r="B21" s="41"/>
      <c r="C21" s="41"/>
      <c r="D21" s="41"/>
      <c r="E21" s="41"/>
    </row>
    <row r="22" spans="1:5" x14ac:dyDescent="0.25">
      <c r="A22" s="25"/>
      <c r="B22" s="25"/>
      <c r="C22" s="25"/>
      <c r="D22" s="25"/>
      <c r="E22" s="25"/>
    </row>
    <row r="23" spans="1:5" x14ac:dyDescent="0.25">
      <c r="A23" s="34" t="s">
        <v>9</v>
      </c>
      <c r="B23" s="34"/>
      <c r="C23" s="34"/>
    </row>
    <row r="25" spans="1:5" x14ac:dyDescent="0.25">
      <c r="A25" s="34" t="s">
        <v>10</v>
      </c>
      <c r="B25" s="34"/>
      <c r="C25" s="34"/>
    </row>
  </sheetData>
  <mergeCells count="21">
    <mergeCell ref="A8:C8"/>
    <mergeCell ref="D8:E8"/>
    <mergeCell ref="A1:C1"/>
    <mergeCell ref="D1:E1"/>
    <mergeCell ref="A2:C2"/>
    <mergeCell ref="D2:E2"/>
    <mergeCell ref="A3:C3"/>
    <mergeCell ref="A4:C4"/>
    <mergeCell ref="D4:E4"/>
    <mergeCell ref="A5:C5"/>
    <mergeCell ref="A6:C6"/>
    <mergeCell ref="D6:E6"/>
    <mergeCell ref="A7:C7"/>
    <mergeCell ref="D7:E7"/>
    <mergeCell ref="A20:E20"/>
    <mergeCell ref="A21:E21"/>
    <mergeCell ref="A23:C23"/>
    <mergeCell ref="A25:C25"/>
    <mergeCell ref="A10:E10"/>
    <mergeCell ref="D11:E11"/>
    <mergeCell ref="A12:E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2023-03-24T12:32:57Z</dcterms:modified>
</cp:coreProperties>
</file>