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192.168.110.2\Dispozitive\+LP ADM 2026\Programe speciale\21462974 oftalmologie\INIȚIEREA\"/>
    </mc:Choice>
  </mc:AlternateContent>
  <xr:revisionPtr revIDLastSave="0" documentId="13_ncr:1_{AC38CC99-7924-4150-A1AB-A1EC415116D1}" xr6:coauthVersionLast="47" xr6:coauthVersionMax="47" xr10:uidLastSave="{00000000-0000-0000-0000-000000000000}"/>
  <bookViews>
    <workbookView xWindow="-120" yWindow="-120" windowWidth="29040" windowHeight="15840" xr2:uid="{3AC90DD0-1079-4744-BA5D-99CD0BE2C0B6}"/>
  </bookViews>
  <sheets>
    <sheet name="Sheet2"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1" l="1"/>
  <c r="V4" i="1"/>
  <c r="V5" i="1"/>
  <c r="V6" i="1"/>
  <c r="V7" i="1"/>
  <c r="V8" i="1"/>
  <c r="V9" i="1"/>
  <c r="V10" i="1"/>
  <c r="V11" i="1"/>
  <c r="V12" i="1"/>
  <c r="V13" i="1"/>
  <c r="V119" i="1" s="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2" i="1"/>
  <c r="H118" i="1"/>
  <c r="H117" i="1"/>
  <c r="H116" i="1"/>
  <c r="H115" i="1"/>
  <c r="H114" i="1"/>
  <c r="H113" i="1"/>
  <c r="H112" i="1"/>
  <c r="H111" i="1"/>
  <c r="H110" i="1"/>
</calcChain>
</file>

<file path=xl/sharedStrings.xml><?xml version="1.0" encoding="utf-8"?>
<sst xmlns="http://schemas.openxmlformats.org/spreadsheetml/2006/main" count="490" uniqueCount="273">
  <si>
    <t>Nr. lot</t>
  </si>
  <si>
    <t>DCI/Denumire Lot</t>
  </si>
  <si>
    <t>Denumire Poziție</t>
  </si>
  <si>
    <t>Specificație Tehnică</t>
  </si>
  <si>
    <t>Divizarea minimă (după forma de ambalare)</t>
  </si>
  <si>
    <t>UM</t>
  </si>
  <si>
    <t>Preț estimativ (fără TVA)</t>
  </si>
  <si>
    <t>Preț estimativ (cu TVA)</t>
  </si>
  <si>
    <t>IMSP INSTITUTUL MAMEI SI COPILULUI</t>
  </si>
  <si>
    <t>IMSP INSTITUTUL DE MEDICINA URGENTA</t>
  </si>
  <si>
    <t>IMSP SPITALUL CLINIC BALTI</t>
  </si>
  <si>
    <t>IMSP SPITALUL CLINIC REPUBLICAN TIMOFEI MOSNEAGA</t>
  </si>
  <si>
    <t>IMSP SPITALUL RAIONAL CALARASI</t>
  </si>
  <si>
    <t>IMSP SPITALUL RAIONAL CAUSENI ANA SI ALEXANDRU</t>
  </si>
  <si>
    <t>IMSP SPITALUL RAIONAL DROCHIA NICOLAE TESTEMITANU</t>
  </si>
  <si>
    <t>IMSP SPITALUL RAIONAL FLORESTI</t>
  </si>
  <si>
    <t>IMSP SPITALUL RAIONAL UNGHENI</t>
  </si>
  <si>
    <t>IMSP SPITALUL RAIONAL VULCANESTI</t>
  </si>
  <si>
    <t>SPITALUL CLINIC MILITAR CENTRAL</t>
  </si>
  <si>
    <t>IMSP SPITALUL CLINIC MUNICIPAL SFANTA TREIME</t>
  </si>
  <si>
    <t>cantitatea totală</t>
  </si>
  <si>
    <t>Valoarea estimativă</t>
  </si>
  <si>
    <t>Aspiratoare (extrudă) pentru vitrectomie</t>
  </si>
  <si>
    <t xml:space="preserve">Aspiratoare (extrudă) pentru vitrectomie 25G cu vârf silicon
De unică folosință, steril
Pentru manipularea țesuturilor, hemoragiei și sângerării (echivalent cu  GRIESHABER® Backflush)
</t>
  </si>
  <si>
    <t>Bucată</t>
  </si>
  <si>
    <t>Banda Shirmer nr.100</t>
  </si>
  <si>
    <t>Benzi OFTALMalmice Schirmer pentru măsurarea producției lacrimale, folii gradate în ambalaj steril individual (ambalate în cutie până la 100 bucăți)</t>
  </si>
  <si>
    <t xml:space="preserve">Bastonase igienice auriculare </t>
  </si>
  <si>
    <t>Bastonase igienice auriculare pe băț de plastic. Ambalare până la 200 bucăți</t>
  </si>
  <si>
    <t xml:space="preserve">Bastonase igienice auriculare pe lemn </t>
  </si>
  <si>
    <t>Bastonase igienice auriculare pe băț de Lemn. Ambalare până la 200 bucăți</t>
  </si>
  <si>
    <t>Burete absorbant oftalmic</t>
  </si>
  <si>
    <t xml:space="preserve">Bureti absorbanti fara scame (Bastonase tupfer oftalmologice), din celuloza comprimata cu proprietati inalt absorbante, sponge, steril, cu miner de plastic si buretele fixat in forma de triunghi,  </t>
  </si>
  <si>
    <t>Benzi de silicon</t>
  </si>
  <si>
    <t>Benzi de silicon pentru chirurgia dezlipirii de retina,  circlaj 2 mm latimea, steril (echivalent G-34620 Geuder)</t>
  </si>
  <si>
    <t>Tub de silicon pentru fixarea benzii de silicon</t>
  </si>
  <si>
    <t>1) Tub de silicon pentru fixarea benzii de silicon (sleeve); 2)  Diametru 2,0 - 2,1  x  0,75 - 1,0 mm; 3)steril; 4) Din silicon; (echivalent G-34642 Geuder)</t>
  </si>
  <si>
    <t>Tub de silicon</t>
  </si>
  <si>
    <t>1) Tub de silicon pentru intubare nazolacrimala; 2)  Ø 0.94 mm silicon tube/ 53mm &amp; 0.8 mmØ metallic probe - 53 mm; / + inca un  Ø 1,18mm silicon tube / 40 mm long &amp; 0.7mm Ø  metallic probe</t>
  </si>
  <si>
    <t xml:space="preserve">Brilliant blue </t>
  </si>
  <si>
    <t xml:space="preserve"> solutie Brilliant blue G 0,025%, in ambalaj steril, (0,5 ml- 1,0 ml ),  colorant pentru uz intraocular  seringa preumpluta cu canula</t>
  </si>
  <si>
    <t>Butelie de gas C3F8 pentru uz intraocular</t>
  </si>
  <si>
    <t>Butelie de gas expansiv C3F8 pentru uz intraocular pentru tamponada retinei, volum 30-40 ml</t>
  </si>
  <si>
    <t>Butelie de gas SF6 pentru uz intraocular</t>
  </si>
  <si>
    <t>Butelie de gas expansiv SF6 pentru uz intraocular pentru tamponada retinei, volum 30-40 ml</t>
  </si>
  <si>
    <t>Câmpuri operatorii pentru chirurgia globului ocular 6x4 cm, SMS</t>
  </si>
  <si>
    <t xml:space="preserve">Câmpuri operatorii pentruchirurgia globului ocular </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</si>
  <si>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</si>
  <si>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pentruchirurgia globului ocular, 10x12 cm, SMS</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</si>
  <si>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</si>
  <si>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Canula cu vârf moale la polisare 25G</t>
  </si>
  <si>
    <t>Canula cu vârf moale la polisare 25 G, angulata la 7-8 mm de la varf, 50 mm, steril, Pentru lustruirea și curățarea cortexului rezidual din punga capsulară în pregătirea pentru introducerea lentilei intraoculare.</t>
  </si>
  <si>
    <t>Canula cu vârf moale la polisare 27G</t>
  </si>
  <si>
    <t>Canula cu vârf moale la polisare 27 G, angulata la 7-10 mm de la varf, 40 mm, steril, Pentru lustruirea și curățarea cortexului rezidual din punga capsulară în pregătirea pentru introducerea lentilei intraoculare.</t>
  </si>
  <si>
    <t>Canula getabila 23G, angulată</t>
  </si>
  <si>
    <t>Canula getabila 23G</t>
  </si>
  <si>
    <t xml:space="preserve">Canula viscoelastic 23 G (60mm) (23x 7/8 in), 0,64x22mm, angulata 45 la 8- 10 mm de la varf. Varf rotunjit si extrapolisat, steril.
</t>
  </si>
  <si>
    <t>Canula getabila 25G, angulată</t>
  </si>
  <si>
    <t>Canula getabila 25G</t>
  </si>
  <si>
    <t xml:space="preserve">Canula viscoelastic 25 G (50 mm) (25x 7/8 in) angulata la 8-10 mm de varf. Varf rotunjit si extrapolisat, steril. 
</t>
  </si>
  <si>
    <t>Canula getabila 27G, angulată</t>
  </si>
  <si>
    <t>Canula getabila 27G</t>
  </si>
  <si>
    <t xml:space="preserve">Canula viscoelastic 27 G (40 mm) (27x 7/8 in) angulata la 8-9 mm de varf. Varf rotunjit si extrapolisat, steril. 
</t>
  </si>
  <si>
    <t>Canula getabila 27G, dreapta</t>
  </si>
  <si>
    <t xml:space="preserve">Canula viscoelastic 27 G , dreapta, sOFTALM tip (virf de silicon) . Vârfuri flexibile din silicon cu flux mare, care oferă acces blând la retină. 
</t>
  </si>
  <si>
    <t>Bucata</t>
  </si>
  <si>
    <t>Canula oftalmic getabil pentru hidrodisecția</t>
  </si>
  <si>
    <t xml:space="preserve">Canula oftalmic getabil pentru hidrodisecția 27 G,40mm, angulata  la 6-8 mm, BOND, steril  </t>
  </si>
  <si>
    <t>Canula oftalmic getabil pentru polisarea capsulei cristalinului</t>
  </si>
  <si>
    <t xml:space="preserve">Canula oftalmic getabil pentru polisarea capsulei cristalinului - Kratz- 23 G, angulata la 8-9 mm de la varf, 60 mm, cu orificiu din partea superioara, steril, bent. </t>
  </si>
  <si>
    <t xml:space="preserve">Capsuloretractor </t>
  </si>
  <si>
    <t>Capsuloretractor, set din 5</t>
  </si>
  <si>
    <t xml:space="preserve">Flexibil, din polypropilen sau nylon,  cu stopper ajustabil din silicon, steril , set din 4-5 dispozitive pentru stabilizarea capsulei, capete rotunjite pentru marirea ariei de suport. </t>
  </si>
  <si>
    <t>Cartridj  p/u operatii oftalmologice compatibil cu aparatul ALCON INFINITI</t>
  </si>
  <si>
    <t>cartridj III D p/u aparatul  ALCON INFINITI</t>
  </si>
  <si>
    <t>Casete  facoemulsificatie pentru aparatul Centurion Alcon</t>
  </si>
  <si>
    <t>Casete facoemulsificatie pentru aparatul Centurion Alcon</t>
  </si>
  <si>
    <t xml:space="preserve">Casete combinate pentru cataracta şi vitrectomie Constellation </t>
  </si>
  <si>
    <t>Casete combinate pentru cataracta şi vitrectomie</t>
  </si>
  <si>
    <t xml:space="preserve">1) Pentru Constellation Vision System: 25 g; 2) Sterile; </t>
  </si>
  <si>
    <t>Casete pentru facoemulsificare Constellation</t>
  </si>
  <si>
    <t>Casete pentru facoemulsificare C</t>
  </si>
  <si>
    <t xml:space="preserve">1) Casete pentru  facoemulsificare la  Constellation Vision System Alcon; 2)Sterile;  </t>
  </si>
  <si>
    <t xml:space="preserve">Chandelier compatibil cu Alcon Constellation 25G </t>
  </si>
  <si>
    <t xml:space="preserve">Chandelier compatibil cu Alcon Constellation, 25 G, Include trocar/canula, Permite ajustarea nivelului de iluminare, Steril </t>
  </si>
  <si>
    <t>Cirlige iriene (Iris retractors)</t>
  </si>
  <si>
    <t xml:space="preserve">Flexibile, din polypropilen albastru sau nylon, sterile, cu stopper ajustabil din silicon. </t>
  </si>
  <si>
    <t>Cristalin artificial camera posterioara foldabil, monobloc</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</si>
  <si>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</si>
  <si>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Cristalin artificial camera posterioara foldabil, monobloc, cu filtru galben (LV with blue light filter). Cartuș inclus</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</si>
  <si>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</si>
  <si>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cu injector și cartuș inclus</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</si>
  <si>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</si>
  <si>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preincarcat in injector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</si>
  <si>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</si>
  <si>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camera posterioara, fixare, foramen in haptica</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</si>
  <si>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</si>
  <si>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Cristalin artificial camera posterioara, foldabil, cu trei piese. Cartuș inclus</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</si>
  <si>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</si>
  <si>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injector unica folosință</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</si>
  <si>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</si>
  <si>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preincarcat in injector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</si>
  <si>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</si>
  <si>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4 puncte de fixare. Cartuș inclus.</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</si>
  <si>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</si>
  <si>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</si>
  <si>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multifocal</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</si>
  <si>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</si>
  <si>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posterioara, foldabil, monobloc, toric asferic</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</si>
  <si>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</si>
  <si>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Cristalin artificial, forma S, foldabil, preincarcat</t>
  </si>
  <si>
    <t xml:space="preserve">Cristalin artificial camera posterioara foldabil, hidrofilic, acrilic, asferic, biconvex optica=6,0 mm, , haptica H=13,0 mm, tip S, angulatia hapticelor 5°.  Constanta A: metoda biometrica 119.0 , metoda prin imersie 118.9.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</si>
  <si>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t>
  </si>
  <si>
    <t>Cutit microchirurgical (pentru incizie corneana, sclerala). Lama de 1.2-1.3 mm (20 G) cu tăiş bilateral, drept, steril. Material - otel inoxidabil. (Scleral Knife)</t>
  </si>
  <si>
    <t>Cutit oftalmic chirurgical 45 grade</t>
  </si>
  <si>
    <t>Cutit de unica folosinta, pentru interventii microchirurgicale, miner complet, lama din otel inoxidabil dur, lama dreapta, cu tais lateral sub unghi  45 grade, satinat, steril (echivalent cu cuțitul MST45) Disecție sclerală lamelară (Stab/Side port)</t>
  </si>
  <si>
    <t>Cutit oftalmic chirurgical model crescent 60 grade</t>
  </si>
  <si>
    <t>Cutit oftalmic chirurgical model crescent</t>
  </si>
  <si>
    <t>Cutit de unica folosinta, pentru interventii microchirurgicale, miner complet, lama din otel inoxidabil dur, lama pentru incizie crescenta, 2.2- 2.3 mm, angulat , teșita în sus,  satinat, steril</t>
  </si>
  <si>
    <t>Cutit oftalmic pentru incizia de bază chirurugia cataractei lama de 1.2 mm</t>
  </si>
  <si>
    <t>Cutit microchirurgical (pentru incizia de baza in chirurgia cataractei). Lama de 1.2-1.4 mm cu tăiş lateral, steril.  Material - otel inoxidabil (aliaj- austenit) forma conică, lungime cap 6,5mm +  0,2 , unghi 45grade, lama bilaterală, lungime lama 2,0 +  0,2mm, lațimea tăietoare - 0,2-0,3mm (Slit Knife)</t>
  </si>
  <si>
    <t>Cutit oftalmic pentru incizia de bază chirurugia cataractei lama de 2.6 mm</t>
  </si>
  <si>
    <t>Cutit oftalmic pentru chirurgia globului ocular (incizie de baza in chirurgia cataractei), 2.6 mm. Cutit cu miner complet, latimea lamei 2.6 mm, satinat, angulat sub unghi de 45 grade, cu tais lateral, cu marker de 2 mm. Material - otel inoxidabil (aleaj - austenit</t>
  </si>
  <si>
    <t>Cutit oftalmic pentru incizia de bază chirurugia cataractei lama de 2.75 mm</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</si>
  <si>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
</t>
  </si>
  <si>
    <t>Cutit oftalmic pentru incizie corneară de baza 2.2 mm</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</si>
  <si>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t>
  </si>
  <si>
    <t>Cuțit oftalmic pentru largirea inciziei de baza 5.5 mm</t>
  </si>
  <si>
    <t xml:space="preserve">Cuțit oftalmic, pentru chirurgia globului ocular (pentru largirea inciziei de baza in chirurgia cataractei). Cutit satinat, angulat, cu lățimea lamei  de 5,5 mm, cu tăiș lateral, dublu teșit, cu unghi 45 grade, steril. Miner complet. (Implant Knife)
</t>
  </si>
  <si>
    <t>Dispozitive intubatie lacrimala</t>
  </si>
  <si>
    <t xml:space="preserve">Dispozitive intubatie lacrimala cu  2 probe, 23 G x 11 cm, varfuri in oliva, tub silicon 300-350 mm, in set,  
Proiectat pentru tratamentul chirurgical, repararea și irigarea sistemului nazolacrimal
</t>
  </si>
  <si>
    <t>Foarfece endooculare cu tăiere vertical</t>
  </si>
  <si>
    <t xml:space="preserve">Foarfece endooculare 25 G cu tăiere verticala, mobila partea proximala, steril
</t>
  </si>
  <si>
    <t>Foarfece endooculare Curved</t>
  </si>
  <si>
    <t xml:space="preserve">Foarfece endooculare 25 G Curved, steril
</t>
  </si>
  <si>
    <t>Hialuronat de sodiu 1%</t>
  </si>
  <si>
    <t xml:space="preserve">Hialuronat de sodiu 1% - 1.0 ml (menținerea spațiului, manipulare ușoară).  în seringa sterilă de 1.0 ml, cu canulă 27 G de unică folosință, sterila, apirogena. Viscozitate circa 30.000 mPas           osmolitate 270-400mOsm/kg
</t>
  </si>
  <si>
    <t xml:space="preserve">Hialuronat de sodiu 1,4% </t>
  </si>
  <si>
    <t xml:space="preserve">Hialuronat de sodiu 1,4% - 1.0 ml (menținerea spațiului camerei anterioare globului ocular intraoperator, posedă viscozitatea  400 000 - 600 000 mPas, manipulare ușoară.  în seringa sterilă de 1.0 ml, cu canulă 27 G de unică folosință, sterila. </t>
  </si>
  <si>
    <t>Implant pentru chirurgia filtranta a glaucomului</t>
  </si>
  <si>
    <t xml:space="preserve">Implant OFTALMalmic biocompatibil, sistemul de drenaj, lungimea 2,64mm. Diametrul lumenului 50 μm, diametrul extern 0,4mm;  </t>
  </si>
  <si>
    <t>Inel capsular de tensiune, 12 mm, tip Cionni</t>
  </si>
  <si>
    <t>Inel capsular de tensiune, 12 mm, tip CionniInel capsular de tensiune</t>
  </si>
  <si>
    <t>Inel capsular de tensiune, 12 mm, tip Cionni, cu 2 inele de fixare, dreapta si stinga, material PMMA, steril</t>
  </si>
  <si>
    <t>Inel intracapsular steril 10/11</t>
  </si>
  <si>
    <t>Inel intracapsular steril</t>
  </si>
  <si>
    <t xml:space="preserve">Inel intracapsular steril: oval, policarbonatmetacrilat dimensiuni: 10/11 mm
</t>
  </si>
  <si>
    <t>Inel intracapsular steril 12/13</t>
  </si>
  <si>
    <t xml:space="preserve">Inel intracapsular steril: oval, policarbonatmetacrilat dimensiuni: 12/13 mm
</t>
  </si>
  <si>
    <t>Manson de silicon pentru facoemulsificare p-u aparatul Constellation Vision System</t>
  </si>
  <si>
    <t xml:space="preserve">1) Pentru aparatul Constellation Vision System; 2) Manson de silicon, steril, de unica folosinta, 0,9 mm, Ultra, pentru incizia 2.2-2.5 mm. </t>
  </si>
  <si>
    <t>Marcher chirurgical</t>
  </si>
  <si>
    <t>Marcher chirurgical (carioca pentru marcare în chirurgia OFTALMalmică, fiecare ambalată sterilă) cu vârf Tip Ultra fin (0,5 mm)</t>
  </si>
  <si>
    <t>Pense endooculare ILA</t>
  </si>
  <si>
    <t xml:space="preserve">Pense endooculare pentru intervenții Grieshaber DSP Tips: ILA 25 G pentru pilingul membrane limitante, steril
</t>
  </si>
  <si>
    <t>Pense endooculare Tips: MAX Grip</t>
  </si>
  <si>
    <t xml:space="preserve">Pense endooculare pentru intervenții Grieshaber DSP Tips: MAX Grip 25 G pentru membrane gliale, steril
</t>
  </si>
  <si>
    <t xml:space="preserve">Perfluoro-decalin </t>
  </si>
  <si>
    <t xml:space="preserve">sol. perfluorocarbon sterila, preincarcata in seringa de 7 ml. </t>
  </si>
  <si>
    <t>Mililitru</t>
  </si>
  <si>
    <t>Piesa pentru vitrectomie anterioara compatibil cu Constellation Vision System</t>
  </si>
  <si>
    <t xml:space="preserve">Piesa pentru vitrectomie anterioara compatibil cu Constellation Vision System 1)Sterila; 2) Unica folosinta; 3) 23GA; </t>
  </si>
  <si>
    <t>PIESE p/u irigatie-aspiratie compatibil cu aparatul ALCON INFINITI</t>
  </si>
  <si>
    <t>PIESE p/u irigatie-aspiratie tehnica bimanuală compatibil cu aparatul ALCON INFINITI</t>
  </si>
  <si>
    <t>PIESE p/u irigatie-aspiratie compatibil cu aparatul ALCON INFINITI, STERIL,unica folosinta</t>
  </si>
  <si>
    <t>Proba endodiatermo 25 GA compatibil pentru aparatul Constellation Alcon</t>
  </si>
  <si>
    <t>Vârf endodiatermo compatibil pentru aparatul Constellation Alcon,  DSP 25G, steril,unica folosinta</t>
  </si>
  <si>
    <t>Proba endoiluminator compatibil cu Alcon Constellation</t>
  </si>
  <si>
    <t>"Proba endoiluminator compatibil cu Alcon Constellation, Forma dreapta (liniara), Tip: widefield (camp larg), Steril</t>
  </si>
  <si>
    <t>Proba vitrectomie anterioara pentru aparatul Centurion Alcon</t>
  </si>
  <si>
    <t>Proba vitrectomie anterioara pentru aparatul Centurion Alcon, 23 GA  steril,unica folosinta</t>
  </si>
  <si>
    <t>Set pentru injectarea uleiului de silicon</t>
  </si>
  <si>
    <t>Set pentru injectarea uleiului de silicon, Compatibil cu Alcon Constellation Vision System, Steril. Seringa pentru injectarea / extractia uleiului de silicon compatibila la Alcon Constellation Vision System. Canule 23G / 25G / 27G</t>
  </si>
  <si>
    <t>Set</t>
  </si>
  <si>
    <t>Solutie irigare-aspirare pentru aparatul Centurion Alcon</t>
  </si>
  <si>
    <t>Solutie irigare-aspirare, in pungi de 500 ml, sterila, pentru facoemulsificatorul Centurion Alcon</t>
  </si>
  <si>
    <t>Sonda endolaser 25 g,  curbata</t>
  </si>
  <si>
    <t xml:space="preserve">1) Pentru aparatul Constellation Vision System; 2) 25G; curbata; 3) Steril. </t>
  </si>
  <si>
    <t xml:space="preserve">Trepane pentru transplant de cornee jetabile </t>
  </si>
  <si>
    <t>Trepane pentru transplant de cornee jetabile donor</t>
  </si>
  <si>
    <t xml:space="preserve">Trepane pentru transplant de cornee jetabile (de unica folosință) cu set de vacuum de diferite dimensiuni de la 7,0-9,0 – cu pasul 0,25 – pentru donor (dimensiuni suplimentare se accepa).
</t>
  </si>
  <si>
    <t xml:space="preserve">Trepane pentru transplant de cornee jetabile  </t>
  </si>
  <si>
    <t>Trepane pentru transplant de cornee jetabile  recipient</t>
  </si>
  <si>
    <t xml:space="preserve">Trepane pentru transplant de cornee jetabile (de unica folosință) cu set de vacuum de diferite dimensiuni de la 6,0-8,0 – cu pasul 0,25– pentru recipient (dimensiuni suplimentare se accepta). </t>
  </si>
  <si>
    <t>Trocare pentru chirurgia vitreoretiniana 25G</t>
  </si>
  <si>
    <t xml:space="preserve">25G Trocare pentru chirurgia vitreoretiniana, Cu valva, Set de 3 trocare, Steril </t>
  </si>
  <si>
    <t>Ulei de Silicon 1300 cSt</t>
  </si>
  <si>
    <t xml:space="preserve">Ulei de silicon 1300 cSt (densitatea relativa 0,96-0,98 g/cm3), in seringa preincarcata sterila de 10 ml
</t>
  </si>
  <si>
    <t>flacon</t>
  </si>
  <si>
    <t>Ulei de Silicon 5700</t>
  </si>
  <si>
    <t xml:space="preserve">Ulei de silicon 5700 (indexul de refracție 1,40, densitatea relativa 0,96-0,98 g/cm3), preinjectat în seringă, steril 10 ml. Flacon- Bucată
</t>
  </si>
  <si>
    <t>Vârf endodiatermo compatibil  cu  aparatul ALCON INFINITI</t>
  </si>
  <si>
    <t>Vârf endodiatermo compatibil  cu  aparatul ALCON INFINITI,  DSP 25G steril,unica folosinta</t>
  </si>
  <si>
    <t>Vîrf pentru facoemulsificare p-u aparatul Constellation Vision System</t>
  </si>
  <si>
    <t>1) Pentru aparatul Constellation Vision System; 2) Steril; diametru de 0, 9 mm, curbat, 45 ˚, jentabil  de unică folosință, steril .  Analog cu modelul: Kelman turbosonica ABS Mini Tip</t>
  </si>
  <si>
    <t xml:space="preserve">Viscoelastic Chondroitin sulfat in seringa 0.3 - 0.5 ml </t>
  </si>
  <si>
    <t xml:space="preserve">Viscoelastic in seringa 0.3 - 0.5 ml </t>
  </si>
  <si>
    <t xml:space="preserve">Viscoelastic (sol.Sodium Chondroitin Sulfat sau compoziție din Sodium Hyaluronate 2% si Sodium Chondroitin Sulphate 2%), seringa 0.3 - 0.5 ml cu canula 27 G, steril, pentru uz intraocular </t>
  </si>
  <si>
    <t>Viscoelastic în seringă 1ml</t>
  </si>
  <si>
    <t xml:space="preserve">Sol. Sodium hyaluronate 20mg combinat cu  solutie chondroitin sulfat 20mg, in seringa de 1 ml si canula 27G, steril, apirogen, pentru uz intraocular.
</t>
  </si>
  <si>
    <t>Viscoelastic methylcelluloza 2% in seringa 2ml</t>
  </si>
  <si>
    <t xml:space="preserve">Hydroxypropyl methylcellulosa 2%, solutie OFTALMalmica in seringa 2ml, sterila, apirogena, cu canula 23 G.   Viscozitatea minima  4500 cPs. 
</t>
  </si>
  <si>
    <t>Viscoelastic methylcelluloza 2%, 5 ml</t>
  </si>
  <si>
    <t>Viscoelastic methylcelluloza 2% in flacon 5 ml</t>
  </si>
  <si>
    <t>Hydroxypropyl methylcellulose 2%  -  soluție viscoelastică  OFTALMalmica, transparentă, isotona, apirogena, in flacon 5 ml.  Sterilă. Viscozitatea NLT 4500-5500 cPs</t>
  </si>
  <si>
    <t>Vopsea pentru capsula anterioara</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</si>
  <si>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</si>
  <si>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Cristalin artificial, forma patrat (square form), foldabil, preincarcat cu filtru galben si UV</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</si>
  <si>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</si>
  <si>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foldabil (EDOF)  progresiv preincarcat.</t>
  </si>
  <si>
    <t>Cristalin  artificial progresiv  (EDOF) foldabil  preincarcat, copolimer acrilic hidrofil-hidrofob.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</si>
  <si>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progresiv toric (EDOF) preincarcat</t>
  </si>
  <si>
    <t>Cristalin  artificial progresiv  (EDOF) toric, foldabil  preincarcat, copolimer acrilic hidrofil-hidrofob.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</si>
  <si>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toric, preincarcat</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</si>
  <si>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</si>
  <si>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multifocal toric (S forma).</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</si>
  <si>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- 119.0.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</si>
  <si>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2,2 incizia de baza</t>
  </si>
  <si>
    <t>Cutit microchirurgical OFTALMalmic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t>
  </si>
  <si>
    <t xml:space="preserve">cristalin artificial forma 4 picioruse preincarcat </t>
  </si>
  <si>
    <t>Cristalin artificial camera posterioară foldabil, monobloc, cu patru piciorușe, acrilic, hidrofilic,  asferic.D=6.0 - 6,2 mm, haptica 10,5 - 11.0. Constanta A  metoda biometrica 118.5 , metoda prin imersie 118.0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</si>
  <si>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hidrodisectie getabila 25G</t>
  </si>
  <si>
    <t>Canula pentru hidrodisectie, angulata la 8 mm de virf, aplatisata perpendicular pe planul angulatiei,  sterila</t>
  </si>
  <si>
    <t>Canula discizor 23G (cistotom)</t>
  </si>
  <si>
    <t>Canula discizor 23G</t>
  </si>
  <si>
    <t>Canula discizor, 23G, angulata, sterila</t>
  </si>
  <si>
    <t>Cablu bipolar silicon pentru diatermocoagulare compatibil cu aparatul Centurion Alcon</t>
  </si>
  <si>
    <t>Virf endodiatermo pentru diatermocoagulare compatibil cu cablul  diatermie compatibil cu aparatul Centurion Alcon N6 (cutie cu 6 buc)</t>
  </si>
  <si>
    <t>Virf endodiatermo pentru diatermocoagulare compatibil cu cablul  diatermie compatibil cu aparatul Centurion Alcon</t>
  </si>
  <si>
    <t xml:space="preserve">Set piese de Irigare si aspirare bimanuala </t>
  </si>
  <si>
    <t>Include doua piese - una pentru irigare, cu 2 orificii laterale, calibru 21G, alta pentru aspirare cu un orificiu cu port superior, calibru 21G</t>
  </si>
  <si>
    <t>Injector pentru implantarea lentilelor intraoculare cu o singura mina</t>
  </si>
  <si>
    <t>Sistem de implantare din titan, de multipla folosinta, autoclavabil, cu mecanism tip piston, cu arc interior pentru implantare usoara, precisa si eficienta</t>
  </si>
  <si>
    <t>Ocluzor rigid (pansament ocular rigid)</t>
  </si>
  <si>
    <t>Ocluzor rigid nesteril, transparent, opt orificii</t>
  </si>
  <si>
    <t>Cristalin multifocal, toric</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</si>
  <si>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</si>
  <si>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Cristalin toric</t>
  </si>
  <si>
    <t>Cristalin toric, pliabil, material copolimer, acrilat metacrilat, hidrofob, cu filtru pentru UV si lumina albastra. Optic assymetric X-Wave biconvex wavefront-shaping, asfericitate -0,2 μm.</t>
  </si>
  <si>
    <t>Cristalin preincarcat</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</si>
  <si>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</si>
  <si>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t xml:space="preserve">Vopsea pentru marcarea capsulei anterioare și hialoidei posterioare, uz intraocular – flacon  1,0 ml 0,06%, steril. pH 7.3-7.6, cu osmolitatea 270-400 mOsm/kg. Fiecare flacon  este ambalată într-un blister de calitate medicală cu canula 27G (sterilizare ETO ). Flacon= Bucată
</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</si>
  <si>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</si>
  <si>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Cutit de unica folosinta, pentru interventii microchirurgicale, miner complet, lama din otel inoxidabil dur, lama pentru incizie crescenta, 2.2- 2.3 mm, angulat , dublu teșita în sus,  satinat, steril</t>
  </si>
  <si>
    <t>Test Fluoresceina</t>
  </si>
  <si>
    <t xml:space="preserve">Test Fluoresceina. </t>
  </si>
  <si>
    <t>Injector pentru implantarea cristalinelor artificiale</t>
  </si>
  <si>
    <t>Injector pentru implantarea cristalinelor artificiale pentru incizia 2.2 mm.   Steril.</t>
  </si>
  <si>
    <r>
      <t xml:space="preserve">Vopsea pentru marcarea capsulei anterioare și hialoidei posterioare, uz intraocular – </t>
    </r>
    <r>
      <rPr>
        <b/>
        <sz val="11"/>
        <rFont val="Times New Roman"/>
        <family val="1"/>
        <charset val="204"/>
      </rPr>
      <t>flacon  1,0 ml 0,06%</t>
    </r>
    <r>
      <rPr>
        <sz val="11"/>
        <rFont val="Times New Roman"/>
        <family val="1"/>
        <charset val="204"/>
      </rPr>
      <t xml:space="preserve">, steril. pH 7.3-7.6, cu osmolitatea 270-400 mOsm/kg. Fiecare flacon  este ambalată într-un blister de calitate medicală cu canula 27G (sterilizare ETO ). Flacon= Bucată
</t>
    </r>
  </si>
  <si>
    <t>Cristalin artificial dur camera posterioara</t>
  </si>
  <si>
    <t>Cristalin artificial camera posterioara,PMMA.Optica 6,0mm,haptica 12,5 mm.Gama dioptrica :+10,0D-+40,0D.Indice de refractie 1,49.Constanta A-118,2 steril.Pasul de 0,5 D.Toate cristaline sa fie cu UV filtru YAG lazer compatibile</t>
  </si>
  <si>
    <t>buc</t>
  </si>
  <si>
    <t>Miostat</t>
  </si>
  <si>
    <t xml:space="preserve">Solutie  carbohol 0,01 % 1,5ml solutie intraoculara </t>
  </si>
  <si>
    <t>fl</t>
  </si>
  <si>
    <t>Cristalin artificial  monofocal camera posterioară</t>
  </si>
  <si>
    <t>Cristalin artificial monofocal
Material: Acrilic/metacrilat/copolimer. Hidrofob
Biconvex, asferic anterior  
Diametru 6.0 mm. Haptica 13 mm, model C
UV filtru
Indice de refracție: 1.47, (să fie indicat obligatoriu pe ambalajul exterior)
Constanta A: metoda biometria ecografică prin aplanare 118.8, metoda biometrie optică 119.3, (să fie indicat obligatoriu pe ambalajul exterior)
Gama dioptrica:  + 5.0D  ... + 34.0D, pas 0.5D
Se accepta oferta unui spectru mai larg de dioptrii.
Cu cartuș pentru incizie 2.2-2.4 mm, steril, compatibil cu cristalinul sau cartuș cu injector, steril -compatibil cu cristalinul, de unică folosință.
*Termenul/termenele de sterilitate inclusiv  și a cartușului/injectorului să fie indicat pe ambalaj (sterile minim 24 luni, pentru toate componentele ambalajului) și va fi indicat pe ambalajul steril, cât și pe cutie (în cazul livrării produselor în cutie).
 Toate cristalinele artificiale să fie compatibile cu YAG-laser.</t>
  </si>
  <si>
    <t>bucată</t>
  </si>
  <si>
    <t>Cristalin artificial monofocal camera posterioară, cu filtru galben</t>
  </si>
  <si>
    <t>Cristalin artificial monofocal 
Material: Acrilic/metacrilatcopolimer.  Hidrofob
Biconvex, asferic anterior. 
Diametru 6.0 mm. Haptica 13.0 mm, tip C
UV filtru, filtru lumina violetă
Indice de refracție: 1.47, (să fie indicat obligatoriu pe ambalajul exterior)
Constanta A: metoda biometria ecografică prin aplanare 118.8, metoda biometrie optică 119.3, (să fie indicat obligatoriu pe ambalajul exterior)
Gama dioptrica: + 5.0D ... + 34.0D, pas 0.5D
Se accepta oferta unui spectru mai larg de dioptrii.
Cu cartuș pentru incizia 2.2-2.4mm, compatibil cu cristalinul sau cartuș cu injector compatibil cu cristalinul, sterile, de unică folosință.
*Termenul/termenele de sterilitate inclusiv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compatibile cu YAG-laser.</t>
  </si>
  <si>
    <t>Cristalin artificial multifocal, preîncărcat
Material: copolimer/acrilat metacrilat/acrilic. Hidrofob
Biconvex, asferic anterior. 
Diametrul  6.0 mm. Haptica 13.0 mm, tip C
UV filtru, filtru lumina violetă
Indice de refractie: 1.47
Constanta A: metoda biometria ecografică prin contact 118.8, metoda biometrie optică 119.3
Gama dioptrică: +5.0D...+34.0D. Pasul 0.5D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compatibile cu YAG-laser.</t>
  </si>
  <si>
    <t xml:space="preserve">Cristalin artificial camera posterioara toric </t>
  </si>
  <si>
    <t xml:space="preserve">Cristalin  artificial toric, preîncărcat
Material copolimer/acrilic. Hidrofob.  
Biconvex, asferic anterior. 
Diametrul 6.0 mm. Haptica 13.0 mm, tip C 
UV filtru
Constanta A:  metoda biometria ecografică prin contact 118.8, metoda biometrie optică 119.3
Indicele de refractie 1.47. 
Gama dioptrică: +5.0D...+34.0D pasul 0.5D
Cilindrul: 1.5D - 8.0D                                                                                                                     
</t>
  </si>
  <si>
    <t>Cristalin  artificial  EDOF</t>
  </si>
  <si>
    <t>Cristalin  artificial  EDOF 
Material:  copolimer/acrilic. Hidrofob 
Biconvex, asferic anterior
Diametrul 6.0 mm. Haptica 13.0 mm, tip C
UV filtru, filtru lumină violetă
Indicele de refractie 1.47
Constanta A: metoda biometria ecografică prin contact 118.8, metoda biometrie optică 119.3
Gama dioptrica: +5.0D ... +34.0D, pasul 0.5D 
Cu cartuș pentru incizia 2.2-2.4mm, compatibil cu cristalinul sau cartuș cu injector compatibil cu cristalinul, sterile, de unică folosință.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t>
  </si>
  <si>
    <t xml:space="preserve">Cristalin artificial toric EDOF </t>
  </si>
  <si>
    <t xml:space="preserve">Cristalin  artificial toric EDOF, preîncărcat 
Material:  copolimer/acrilic. Hidrofob 
Biconvex, asferic anterior
Diametrul 6.0 mm. Haptica 13.0 mm, tip C
UV filtru, filtru lumină violetă
Indicele de refractie 1.47
Constanta A: metoda biometria ecografică prin contact 118.8, metoda biometrie optică 119.3
Gama dioptrică: +5.0D...+34.0D pasul 0.5D
Cilindru: 1.00D - 6.00D 
Pentru incizia 2.2-2.4mm, compatibil cu cristalinul sau cartuș cu injector compatibil cu cristalinul, sterile, de unică folosință.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</si>
  <si>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Cristalin artificial multifocal toric</t>
  </si>
  <si>
    <t xml:space="preserve">Cristalin artificial multifocal toric, preîncărcat
Material: copolimer/acrilat/metacrilat/acrilic. Hidrofob
Diametrul  6.0 mm. Haptica 13.0 mm, tip C
UV filtru, filtru lumină violetă
Indice de refractie 1.47
Constanta A: metoda biometria ecografică prin contact 118.8, metoda biometrie optică 119.3
Gama dioptrică:  +5.0D...+34.0D. Pasul 0.5D 
Cilindru 1.0D - 3.75D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</si>
  <si>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artificial </t>
  </si>
  <si>
    <t xml:space="preserve">Cristalin artificial monofocal + vedere intermediară
Material: Acrilic. Hidrofob
Biconvex, asferic anterior. Margine posterioară pătrată, continuă, mată, la 360°
Diametru 6.0 mm. Haptica 13 mm, model C
UV filtru
Indice de refracție: 1.47, (să fie indicat obligatoriu pe ambalajul exterior)
Constanta A: metoda biometria ecografică prin aplanare 118.8, metoda biometrie optică 119.3, (să fie indicat obligatoriu pe ambalajul exterior)
Gama dioptrica:  + 5.0D  ... + 34.0D, pas 0.5D
Cu cartuș/injector pentru incizie 2.2-2.4 mm, steril, compatibil cu cristalinul,de unică folosință.
*Termenul/termenele de sterilitate inclusiv  și a cartușului/injectorului să fie indicat pe ambalaj (sterile minim 24 luni, pentru toate componentele ambalajului) și va fi indicat pe ambalajul steril, cât și pe cutie (în cazul livrării produselor în cutie).
</t>
  </si>
  <si>
    <t>Cristalin  artificial foldabil  progresiv preincarcat.</t>
  </si>
  <si>
    <t>Lentila intraoculara Este preîncărcat, are un design monobloc și este destinat inciziilor mici. implant chirurgical este realizat dintr-un copolimer hidrofil-hidrofob cu un cromofor care filtrează radiațiile UV și are un indice de refracție de 1,46 la 35°C. Suprafața anterioară se bazează pe o optică brevetată, proprietară, care oferă o adâncime extinsă a focalizării pentru o vedere progresivă la toate distanțele, cu o capacitate imbunătățită de focalizare a lentilei începând de la 35 cm Procent de apă - 25%, index de retractiei - 1,46 A Constanta  118,6 dioptric range 0.0D +30.0D, 0.5 from +10.5 to + 30.0, 1.0 from 0.0 to +10.0,  Diameter of the optical plate (mm) 6,0 mm, haptica 10,75 Putere echivalentă corneană - +3,25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</si>
</sst>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26">
    <font>
      <sz val="11"/>
      <color theme="1"/>
      <name val="Calibri"/>
      <family val="2"/>
      <scheme val="minor"/>
    </font>
    <font>
      <sz val="11"/>
      <color theme="1"/>
      <name val="Calibri"/>
      <family val="2"/>
      <charset val="204"/>
      <scheme val="minor"/>
    </font>
    <font>
      <sz val="11"/>
      <color theme="1"/>
      <name val="Times New Roman"/>
      <family val="1"/>
      <charset val="204"/>
    </font>
    <font>
      <sz val="10"/>
      <color theme="1"/>
      <name val="Times New Roman"/>
      <family val="1"/>
      <charset val="204"/>
    </font>
    <font>
      <sz val="11"/>
      <color rgb="FFFF0000"/>
      <name val="Times New Roman"/>
      <family val="1"/>
      <charset val="204"/>
    </font>
    <font>
      <sz val="10"/>
      <name val="Arial"/>
      <family val="2"/>
      <charset val="204"/>
    </font>
    <font>
      <sz val="11"/>
      <name val="Times New Roman"/>
      <family val="1"/>
      <charset val="204"/>
    </font>
    <font>
      <b/>
      <sz val="11"/>
      <name val="Times New Roman"/>
      <family val="1"/>
      <charset val="204"/>
    </font>
    <font>
      <sz val="14"/>
      <color rgb="FF000000"/>
      <name val="Times New Roman"/>
      <family val="1"/>
      <charset val="204"/>
    </font>
    <font>
      <b/>
      <sz val="8"/>
      <color theme="1"/>
      <name val="Times New Roman"/>
      <family val="1"/>
      <charset val="204"/>
    </font>
    <font>
      <sz val="8"/>
      <color theme="1"/>
      <name val="Times New Roman"/>
      <family val="1"/>
      <charset val="204"/>
    </font>
    <font>
      <sz val="11"/>
      <color theme="1"/>
      <name val="Calibri"/>
      <family val="2"/>
      <scheme val="minor"/>
    </font>
    <font>
      <sz val="10"/>
      <name val="Arial"/>
      <family val="2"/>
    </font>
    <font>
      <sz val="10"/>
      <color indexed="8"/>
      <name val="Arial1"/>
    </font>
    <font>
      <sz val="10"/>
      <name val="Arial Cyr"/>
      <charset val="204"/>
    </font>
    <font>
      <sz val="11"/>
      <color theme="1"/>
      <name val="Calibri"/>
      <family val="2"/>
      <charset val="238"/>
      <scheme val="minor"/>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Calibri"/>
      <family val="2"/>
      <charset val="1"/>
      <scheme val="minor"/>
    </font>
    <font>
      <sz val="11"/>
      <name val="Calibri"/>
      <family val="2"/>
      <charset val="204"/>
    </font>
  </fonts>
  <fills count="6">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71">
    <xf numFmtId="0" fontId="0" fillId="0" borderId="0"/>
    <xf numFmtId="0" fontId="5" fillId="0" borderId="0"/>
    <xf numFmtId="0" fontId="5" fillId="0" borderId="0"/>
    <xf numFmtId="0" fontId="5" fillId="0" borderId="0"/>
    <xf numFmtId="0" fontId="5" fillId="0" borderId="0"/>
    <xf numFmtId="0" fontId="12" fillId="0" borderId="0"/>
    <xf numFmtId="0" fontId="5" fillId="0" borderId="0"/>
    <xf numFmtId="0" fontId="1" fillId="0" borderId="0"/>
    <xf numFmtId="0" fontId="5" fillId="0" borderId="0"/>
    <xf numFmtId="0" fontId="1" fillId="0" borderId="0"/>
    <xf numFmtId="0" fontId="5" fillId="0" borderId="0"/>
    <xf numFmtId="0" fontId="5" fillId="0" borderId="0"/>
    <xf numFmtId="0" fontId="11" fillId="0" borderId="0"/>
    <xf numFmtId="0" fontId="13" fillId="0" borderId="0" applyBorder="0" applyProtection="0"/>
    <xf numFmtId="0" fontId="14" fillId="0" borderId="0"/>
    <xf numFmtId="0" fontId="11" fillId="0" borderId="0"/>
    <xf numFmtId="0" fontId="11" fillId="0" borderId="0"/>
    <xf numFmtId="0" fontId="1" fillId="0" borderId="0"/>
    <xf numFmtId="0" fontId="15" fillId="0" borderId="0"/>
    <xf numFmtId="0" fontId="5" fillId="0" borderId="0"/>
    <xf numFmtId="0" fontId="11" fillId="0" borderId="0"/>
    <xf numFmtId="0" fontId="5" fillId="0" borderId="0"/>
    <xf numFmtId="9" fontId="5" fillId="0" borderId="0" applyFont="0" applyFill="0" applyBorder="0" applyAlignment="0" applyProtection="0"/>
    <xf numFmtId="0" fontId="1" fillId="0" borderId="0"/>
    <xf numFmtId="0" fontId="5" fillId="0" borderId="0"/>
    <xf numFmtId="0" fontId="12" fillId="0" borderId="0"/>
    <xf numFmtId="0" fontId="5" fillId="0" borderId="0"/>
    <xf numFmtId="0" fontId="1" fillId="0" borderId="0"/>
    <xf numFmtId="0" fontId="5" fillId="0" borderId="0"/>
    <xf numFmtId="0" fontId="16" fillId="4" borderId="2" applyNumberFormat="0" applyAlignment="0" applyProtection="0"/>
    <xf numFmtId="0" fontId="5" fillId="0" borderId="0"/>
    <xf numFmtId="0" fontId="5" fillId="0" borderId="0"/>
    <xf numFmtId="0" fontId="1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20" fillId="0" borderId="0"/>
    <xf numFmtId="0" fontId="5" fillId="0" borderId="0"/>
    <xf numFmtId="0" fontId="20" fillId="0" borderId="0"/>
    <xf numFmtId="0" fontId="17" fillId="0" borderId="0"/>
    <xf numFmtId="0" fontId="17" fillId="0" borderId="0"/>
    <xf numFmtId="9" fontId="17" fillId="0" borderId="0" applyBorder="0" applyProtection="0"/>
    <xf numFmtId="0" fontId="17" fillId="0" borderId="0"/>
    <xf numFmtId="0" fontId="20" fillId="0" borderId="0"/>
    <xf numFmtId="0" fontId="20" fillId="0" borderId="0"/>
    <xf numFmtId="0" fontId="19" fillId="0" borderId="0"/>
    <xf numFmtId="0" fontId="20" fillId="0" borderId="0"/>
    <xf numFmtId="0" fontId="21" fillId="0" borderId="0" applyBorder="0" applyProtection="0"/>
    <xf numFmtId="0" fontId="19" fillId="0" borderId="0"/>
    <xf numFmtId="0" fontId="18" fillId="5" borderId="2" applyProtection="0"/>
    <xf numFmtId="0" fontId="22" fillId="3" borderId="0" applyNumberFormat="0" applyBorder="0" applyAlignment="0" applyProtection="0"/>
    <xf numFmtId="0" fontId="11" fillId="0" borderId="0"/>
    <xf numFmtId="0" fontId="11" fillId="0" borderId="0"/>
    <xf numFmtId="0" fontId="5" fillId="0" borderId="0"/>
    <xf numFmtId="167" fontId="11" fillId="0" borderId="0" applyFont="0" applyFill="0" applyBorder="0" applyAlignment="0" applyProtection="0"/>
    <xf numFmtId="0" fontId="1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7" fontId="24" fillId="0" borderId="0" applyFont="0" applyFill="0" applyBorder="0" applyAlignment="0" applyProtection="0"/>
    <xf numFmtId="0" fontId="1" fillId="0" borderId="0"/>
    <xf numFmtId="0" fontId="5" fillId="0" borderId="0"/>
    <xf numFmtId="0" fontId="11" fillId="0" borderId="0"/>
    <xf numFmtId="0" fontId="1" fillId="0" borderId="0"/>
    <xf numFmtId="0" fontId="25" fillId="0" borderId="0"/>
    <xf numFmtId="0" fontId="25" fillId="0" borderId="0"/>
    <xf numFmtId="0" fontId="1" fillId="0" borderId="0"/>
    <xf numFmtId="0" fontId="1" fillId="0" borderId="0"/>
    <xf numFmtId="0" fontId="11" fillId="0" borderId="0"/>
    <xf numFmtId="0" fontId="11" fillId="0" borderId="0"/>
    <xf numFmtId="0" fontId="5" fillId="0" borderId="0"/>
    <xf numFmtId="0" fontId="5" fillId="0" borderId="0"/>
    <xf numFmtId="0" fontId="12"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7" fontId="11"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67"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1" fillId="0" borderId="0" applyFont="0" applyFill="0" applyBorder="0" applyAlignment="0" applyProtection="0"/>
    <xf numFmtId="0" fontId="1" fillId="0" borderId="0"/>
    <xf numFmtId="0" fontId="1" fillId="0" borderId="0"/>
    <xf numFmtId="0" fontId="1" fillId="0" borderId="0"/>
    <xf numFmtId="0" fontId="1" fillId="0" borderId="0"/>
  </cellStyleXfs>
  <cellXfs count="27">
    <xf numFmtId="0" fontId="0" fillId="0" borderId="0" xfId="0"/>
    <xf numFmtId="0" fontId="0" fillId="2" borderId="1" xfId="0" applyFill="1" applyBorder="1" applyAlignment="1">
      <alignment vertical="top" wrapText="1"/>
    </xf>
    <xf numFmtId="0" fontId="0" fillId="0" borderId="0" xfId="0"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0" fillId="0" borderId="1" xfId="0" applyBorder="1" applyAlignment="1">
      <alignment vertical="top"/>
    </xf>
    <xf numFmtId="0" fontId="4" fillId="0" borderId="1" xfId="0" applyFont="1" applyBorder="1" applyAlignment="1">
      <alignment horizontal="center" vertical="center"/>
    </xf>
    <xf numFmtId="0" fontId="0" fillId="0" borderId="0" xfId="0" applyAlignment="1">
      <alignment vertical="center"/>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0" fontId="6" fillId="0" borderId="1" xfId="1" applyFont="1" applyBorder="1" applyAlignment="1">
      <alignment horizontal="left" vertical="top" wrapText="1"/>
    </xf>
    <xf numFmtId="0" fontId="2" fillId="0" borderId="1" xfId="0" applyFont="1" applyBorder="1" applyAlignment="1">
      <alignment horizontal="center" vertical="top" wrapText="1"/>
    </xf>
    <xf numFmtId="0" fontId="8" fillId="0" borderId="1" xfId="2" applyFont="1" applyBorder="1" applyAlignment="1">
      <alignment horizontal="center" vertical="center" wrapText="1"/>
    </xf>
    <xf numFmtId="0" fontId="3" fillId="0" borderId="1" xfId="0" applyFont="1" applyBorder="1" applyAlignment="1">
      <alignment horizontal="center" vertical="top" wrapText="1"/>
    </xf>
    <xf numFmtId="0" fontId="0" fillId="0" borderId="0" xfId="0"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wrapText="1"/>
    </xf>
    <xf numFmtId="4" fontId="0" fillId="0" borderId="0" xfId="0" applyNumberFormat="1" applyAlignment="1">
      <alignment vertical="top"/>
    </xf>
    <xf numFmtId="0" fontId="0" fillId="0" borderId="1" xfId="0" applyBorder="1" applyAlignment="1">
      <alignment vertical="top"/>
    </xf>
    <xf numFmtId="0" fontId="2" fillId="0" borderId="1" xfId="0" applyFont="1" applyBorder="1" applyAlignment="1">
      <alignment horizontal="center" vertical="center"/>
    </xf>
  </cellXfs>
  <cellStyles count="171">
    <cellStyle name="Check Cell 2" xfId="29" xr:uid="{34CA676D-D9D1-4F40-A025-D4AF58E6A6B9}"/>
    <cellStyle name="Check Cell 2 2" xfId="57" xr:uid="{3DC4CCCB-E271-4C2E-A7CA-C42C1854470F}"/>
    <cellStyle name="Excel Built-in Normal" xfId="13" xr:uid="{AA8A5440-80E3-41EB-A534-AB521FFDC52E}"/>
    <cellStyle name="Excel Built-in Normal 2" xfId="55" xr:uid="{C312CC64-F1E2-4ABA-BD84-7F1A26A37B3B}"/>
    <cellStyle name="Normal" xfId="0" builtinId="0"/>
    <cellStyle name="Normal 10" xfId="50" xr:uid="{1C342FB7-0742-4933-A411-3680D09629F1}"/>
    <cellStyle name="Normal 11" xfId="64" xr:uid="{948D9002-22AB-4A5A-BF44-CEEB71EFFF60}"/>
    <cellStyle name="Normal 12" xfId="97" xr:uid="{A26D9029-D7F5-438B-889B-E5E0BC7D144F}"/>
    <cellStyle name="Normal 12 2" xfId="6" xr:uid="{1381B3E8-351F-410A-9016-B16A238D622F}"/>
    <cellStyle name="Normal 13" xfId="93" xr:uid="{928B2F89-85F9-4BDB-99AA-566C1AF7D960}"/>
    <cellStyle name="Normal 14" xfId="92" xr:uid="{E3B0D165-0DA5-448E-A59B-A62B5962A8D5}"/>
    <cellStyle name="Normal 15" xfId="2" xr:uid="{328EC6DE-D832-4A3D-B09E-F7513A8597CA}"/>
    <cellStyle name="Normal 2" xfId="5" xr:uid="{AF5B7DD2-87F8-47A9-9EA1-4D3874024FD7}"/>
    <cellStyle name="Normal 2 2" xfId="16" xr:uid="{AA2F06FD-AA08-4588-94E4-4ABB5CF2C3A7}"/>
    <cellStyle name="Normal 2 2 2" xfId="25" xr:uid="{90940B47-3A02-406F-8CC0-7EF901A24F63}"/>
    <cellStyle name="Normal 2 2 2 2" xfId="56" xr:uid="{F5C105DC-3E21-4300-B000-981242A5A095}"/>
    <cellStyle name="Normal 2 2 2 2 2" xfId="1" xr:uid="{3E4A49B8-1E63-4418-AF33-A104228FCC30}"/>
    <cellStyle name="Normal 2 2 2 3" xfId="85" xr:uid="{93FF14F9-5C2A-41B1-B533-009751256150}"/>
    <cellStyle name="Normal 2 2 3" xfId="4" xr:uid="{A6D5603F-49DB-4E68-850C-273984C96CF0}"/>
    <cellStyle name="Normal 2 2 4" xfId="91" xr:uid="{B9AF7139-332A-4351-831A-7C15F65DAD99}"/>
    <cellStyle name="Normal 2 3" xfId="24" xr:uid="{F9607366-5255-4AA5-9EA6-8538EBF42F8D}"/>
    <cellStyle name="Normal 2 3 2" xfId="30" xr:uid="{B700622F-8308-474A-8E5B-4838A97365F0}"/>
    <cellStyle name="Normal 2 4" xfId="53" xr:uid="{62C60741-8915-4AB8-957E-AE9F5C127EBD}"/>
    <cellStyle name="Normal 2 4 2" xfId="113" xr:uid="{0C0E88A8-ADB2-4A1C-BD83-2EF140448E38}"/>
    <cellStyle name="Normal 2 4 3" xfId="110" xr:uid="{A0799696-763E-4C02-A3E3-10E8DF672C4A}"/>
    <cellStyle name="Normal 2 4 4" xfId="95" xr:uid="{72AAB0D1-8FF2-45CE-8FDA-8DAC11A07BD6}"/>
    <cellStyle name="Normal 2 5" xfId="94" xr:uid="{72817A0C-B50A-4AB9-946B-25201AFD1298}"/>
    <cellStyle name="Normal 3" xfId="3" xr:uid="{33803AB6-C135-4ED3-A297-A30D5786574D}"/>
    <cellStyle name="Normal 3 2" xfId="8" xr:uid="{390DFB78-79B5-4258-847C-D1DDE028F9CD}"/>
    <cellStyle name="Normal 3 2 2" xfId="10" xr:uid="{36DE3720-2FB6-43E0-8F43-675AC0784CED}"/>
    <cellStyle name="Normal 3 3" xfId="12" xr:uid="{FF830F49-159D-486B-AB3B-3CCD0C98756B}"/>
    <cellStyle name="Normal 3 3 2" xfId="47" xr:uid="{D8642279-71BB-4279-93A0-456C2AC3E479}"/>
    <cellStyle name="Normal 3 4" xfId="20" xr:uid="{AA839877-A8FE-409F-8EA4-267EE3B91F05}"/>
    <cellStyle name="Normal 4" xfId="7" xr:uid="{FCE3A239-F07D-4868-B1DE-A02250F64661}"/>
    <cellStyle name="Normal 4 2" xfId="26" xr:uid="{F23C3FEF-BE70-4E5D-AEC6-D691F463277B}"/>
    <cellStyle name="Normal 4 3" xfId="15" xr:uid="{99FBDC25-72FD-4813-868C-D45EC99326D9}"/>
    <cellStyle name="Normal 4 4" xfId="9" xr:uid="{3D805768-9B6C-42B2-9CF0-FA8CB7512993}"/>
    <cellStyle name="Normal 5" xfId="11" xr:uid="{2F57CE37-7C40-4BEC-AEA7-62EBD79ADD91}"/>
    <cellStyle name="Normal 5 10" xfId="86" xr:uid="{84575AB0-71C9-4A16-B2F3-E2B002152ACE}"/>
    <cellStyle name="Normal 5 2" xfId="28" xr:uid="{E3DFCC02-8700-43D0-A820-864B3B14E5E5}"/>
    <cellStyle name="Normal 5 2 2" xfId="89" xr:uid="{BF99FF08-B2E7-4160-8381-3015990E8598}"/>
    <cellStyle name="Normal 5 3" xfId="39" xr:uid="{1EC58C9E-8B2A-4637-B214-5C88B763BBE9}"/>
    <cellStyle name="Normal 5 3 2" xfId="72" xr:uid="{AEA015B6-F42B-40BA-8619-76A41AEA8C17}"/>
    <cellStyle name="Normal 5 3 2 2" xfId="162" xr:uid="{49EAE631-496C-41F1-8A1C-08B3FD5029AA}"/>
    <cellStyle name="Normal 5 3 2 3" xfId="127" xr:uid="{B408C1E2-7C07-4824-9290-171F4C755ED9}"/>
    <cellStyle name="Normal 5 3 3" xfId="145" xr:uid="{26C95703-BEDA-4487-B5BE-1AD726466F49}"/>
    <cellStyle name="Normal 5 3 4" xfId="106" xr:uid="{554C2E76-806B-4A44-9F41-35FE105A0784}"/>
    <cellStyle name="Normal 5 4" xfId="54" xr:uid="{AC288F8D-BD0F-4CD9-A769-DE8A5BB00E47}"/>
    <cellStyle name="Normal 5 5" xfId="27" xr:uid="{CDD5F36E-F09F-4CCA-9780-B1105D1A789B}"/>
    <cellStyle name="Normal 5 5 2" xfId="122" xr:uid="{6F89D1E9-3C23-44E8-9851-42443607A4E4}"/>
    <cellStyle name="Normal 5 5 2 2" xfId="157" xr:uid="{1DE434BE-E1F2-4290-BF99-F5CFBDDDAC9B}"/>
    <cellStyle name="Normal 5 5 3" xfId="140" xr:uid="{9077ECF8-FCCA-47DC-9062-1139D92B889F}"/>
    <cellStyle name="Normal 5 5 4" xfId="101" xr:uid="{1179D2B7-F836-4FAB-8658-38EAD340E632}"/>
    <cellStyle name="Normal 5 6" xfId="63" xr:uid="{F920FE4C-229B-4003-9B50-FBF308224CCD}"/>
    <cellStyle name="Normal 5 7" xfId="67" xr:uid="{467D0631-CF2C-4E0C-B6BA-A66D3618B754}"/>
    <cellStyle name="Normal 5 7 2" xfId="119" xr:uid="{D6963D54-37C8-4E29-9292-5CF2A3EADA4A}"/>
    <cellStyle name="Normal 5 7 2 2" xfId="155" xr:uid="{FCB58AEE-5E29-47DA-B6A6-524AB64145AC}"/>
    <cellStyle name="Normal 5 7 3" xfId="138" xr:uid="{CEEAB45A-2CF0-46F1-B9B0-9D63963B800A}"/>
    <cellStyle name="Normal 5 7 4" xfId="99" xr:uid="{3E833020-5F91-4B85-9C5E-7E2E49102CA7}"/>
    <cellStyle name="Normal 5 8" xfId="77" xr:uid="{FBCACB58-A5E5-4201-8BBF-37E1960B5B1C}"/>
    <cellStyle name="Normal 5 8 2" xfId="118" xr:uid="{8DEC1C5B-67E6-4B12-8A95-45FCE8E4FA46}"/>
    <cellStyle name="Normal 5 8 2 2" xfId="154" xr:uid="{609DA240-3B02-418A-B48A-60F2BCA5D911}"/>
    <cellStyle name="Normal 5 8 3" xfId="137" xr:uid="{62AFA611-F01C-4EDF-9750-A381A69FD07B}"/>
    <cellStyle name="Normal 5 8 4" xfId="98" xr:uid="{5D1AA019-60E2-4DF8-B721-290E96980EE3}"/>
    <cellStyle name="Normal 5 9" xfId="17" xr:uid="{DE621F9B-BDCE-4B5C-A123-40BAB64F97D9}"/>
    <cellStyle name="Normal 6" xfId="18" xr:uid="{1BD91427-F5C8-4B83-A829-8ECB7691482A}"/>
    <cellStyle name="Normal 6 2" xfId="40" xr:uid="{DC5F12E8-EF25-4F84-9637-A27407E61B87}"/>
    <cellStyle name="Normal 6 3" xfId="33" xr:uid="{7D987EBD-4E6A-4496-85EF-28B7BFD4D5AC}"/>
    <cellStyle name="Normal 6 3 2" xfId="84" xr:uid="{40505D9A-C318-4150-A1F0-7348C0F9B2D9}"/>
    <cellStyle name="Normal 7" xfId="34" xr:uid="{A8449BC7-1D73-4CD7-80EB-339A0987A3DB}"/>
    <cellStyle name="Normal 7 2" xfId="41" xr:uid="{A75D2868-08CE-4698-A2BD-81EA8B47EB29}"/>
    <cellStyle name="Normal 7 2 2" xfId="73" xr:uid="{84EBB8BE-5611-4A9E-B63D-ADA169C1A213}"/>
    <cellStyle name="Normal 7 2 2 2" xfId="163" xr:uid="{456E4648-7BC1-4DC7-81DF-ED6AADCBF3DD}"/>
    <cellStyle name="Normal 7 2 2 3" xfId="128" xr:uid="{DF15041D-1EDC-4824-989C-CE83B86FBF83}"/>
    <cellStyle name="Normal 7 2 3" xfId="146" xr:uid="{70C29CA9-E356-4BF0-9F25-FEC14AD5ADED}"/>
    <cellStyle name="Normal 7 2 4" xfId="107" xr:uid="{07788296-4262-4ACE-9313-B8F511020697}"/>
    <cellStyle name="Normal 7 3" xfId="46" xr:uid="{00D5D027-0AE5-49AA-9E23-10586D7807CF}"/>
    <cellStyle name="Normal 7 4" xfId="65" xr:uid="{794E0B93-E283-49C9-B0C8-B142102C3A3E}"/>
    <cellStyle name="Normal 7 4 2" xfId="133" xr:uid="{E30A098B-FCD3-4309-B01C-BAAC34C52F9E}"/>
    <cellStyle name="Normal 7 4 2 2" xfId="167" xr:uid="{0D4F4134-06C7-4974-A6B7-FE3D1C068615}"/>
    <cellStyle name="Normal 7 4 3" xfId="150" xr:uid="{15624D31-C787-4EC8-B5B3-53E03E4691F0}"/>
    <cellStyle name="Normal 7 4 4" xfId="112" xr:uid="{FA72DA8A-DB76-4056-BD63-1497BEC7756E}"/>
    <cellStyle name="Normal 7 5" xfId="19" xr:uid="{56306BC3-4135-4470-A824-74724BDFBA1E}"/>
    <cellStyle name="Normal 7 5 2" xfId="120" xr:uid="{1BA381D6-2956-4007-91EE-74E1629730AA}"/>
    <cellStyle name="Normal 7 6" xfId="68" xr:uid="{12C337BF-D533-4734-B268-31643C709AB9}"/>
    <cellStyle name="Normal 7 6 2" xfId="123" xr:uid="{E7CA1AC3-3169-4CF5-9DD4-177F442329CB}"/>
    <cellStyle name="Normal 7 6 2 2" xfId="158" xr:uid="{B2D455C0-ECC9-489D-80C4-E3EA93A24A7D}"/>
    <cellStyle name="Normal 7 6 3" xfId="141" xr:uid="{05AF2E5A-4846-4411-B478-5F4F5E21413C}"/>
    <cellStyle name="Normal 7 6 4" xfId="102" xr:uid="{6022701F-CC0D-42DE-9898-F7B3DBB99037}"/>
    <cellStyle name="Normal 7 7" xfId="78" xr:uid="{69343C1A-263C-477B-A8D2-73D9AD031581}"/>
    <cellStyle name="Normal 7 7 2" xfId="117" xr:uid="{B0CA63F1-D5A4-4718-92F4-0D0CB200B355}"/>
    <cellStyle name="Normal 7 8" xfId="87" xr:uid="{8CA75F4E-C991-4738-8842-38EC48E3D641}"/>
    <cellStyle name="Normal 8" xfId="37" xr:uid="{CC7F3D46-C16D-4C7C-B06F-13DB0F045B31}"/>
    <cellStyle name="Normal 8 2" xfId="88" xr:uid="{4ADC47A2-9820-4FB9-87AD-8FE71120D07A}"/>
    <cellStyle name="Normal 9" xfId="45" xr:uid="{53546B67-079F-46D4-B7FE-989876AF5B85}"/>
    <cellStyle name="Normal 9 2" xfId="90" xr:uid="{3338CA61-1E88-4FDD-84D5-E124641992CF}"/>
    <cellStyle name="Normal 9 2 2" xfId="131" xr:uid="{81C7A022-1607-41F2-82D5-E74CFB194D8F}"/>
    <cellStyle name="Percent 2" xfId="22" xr:uid="{85040A23-18E0-4A3C-B3DC-E1BF48E79A4C}"/>
    <cellStyle name="Percent 2 2" xfId="49" xr:uid="{5DC78B92-B6D7-4D5D-9184-C287C1ACC0F0}"/>
    <cellStyle name="Нейтральный 2" xfId="58" xr:uid="{13329A17-24F3-4941-9009-0CCD6C5DEB21}"/>
    <cellStyle name="Обычный 2" xfId="14" xr:uid="{2EFF2962-8BD8-4339-AE18-DB3A8613BF05}"/>
    <cellStyle name="Обычный 2 2" xfId="21" xr:uid="{F42CD7AC-2CE3-4F9B-9A3C-E0ED4B938B38}"/>
    <cellStyle name="Обычный 2 2 2" xfId="31" xr:uid="{F47D6E0B-01F0-4701-BBBB-AA5AFC425431}"/>
    <cellStyle name="Обычный 2 3" xfId="61" xr:uid="{15767F9F-7702-4E61-8821-4B18D63EDEE1}"/>
    <cellStyle name="Обычный 2 4" xfId="32" xr:uid="{064DFCAE-DAD4-48AF-97FE-CCF7EAEB7139}"/>
    <cellStyle name="Обычный 2 4 2" xfId="48" xr:uid="{543AA168-24DE-45F5-976D-BBED7EF8D56E}"/>
    <cellStyle name="Обычный 2 5" xfId="81" xr:uid="{A6D40F6D-A01C-48C5-8FDE-2DB583DC6E47}"/>
    <cellStyle name="Обычный 3" xfId="23" xr:uid="{C13C2A49-CEBF-4D42-B3AB-12083D269BFA}"/>
    <cellStyle name="Обычный 3 10" xfId="116" xr:uid="{3783881B-546E-4642-AFB8-BF2A60268BDE}"/>
    <cellStyle name="Обычный 3 10 2" xfId="153" xr:uid="{F9C0C3A0-5073-4650-893A-3564034E2C4A}"/>
    <cellStyle name="Обычный 3 11" xfId="136" xr:uid="{35029FCB-9988-480A-86F0-21E12C612E82}"/>
    <cellStyle name="Обычный 3 12" xfId="96" xr:uid="{09C4E268-D583-40C2-9AE2-0CC21CB27672}"/>
    <cellStyle name="Обычный 3 2" xfId="35" xr:uid="{FC39837A-5BD1-4520-AD3A-4EB4F7FECF2D}"/>
    <cellStyle name="Обычный 3 2 2" xfId="42" xr:uid="{023DAA36-DF4B-440B-A4F5-74E887F237D8}"/>
    <cellStyle name="Обычный 3 2 2 2" xfId="74" xr:uid="{23C0DB74-3682-4A85-9160-501625F16967}"/>
    <cellStyle name="Обычный 3 2 2 2 2" xfId="164" xr:uid="{B26A897F-9957-47FE-96F5-550DF6E19014}"/>
    <cellStyle name="Обычный 3 2 2 2 3" xfId="129" xr:uid="{3AE20404-7320-4ECB-A622-D857CAD69875}"/>
    <cellStyle name="Обычный 3 2 2 3" xfId="147" xr:uid="{64E8BD78-ADFB-40BB-AA82-38C799D6140C}"/>
    <cellStyle name="Обычный 3 2 2 4" xfId="108" xr:uid="{1753E266-3EE3-4587-BF88-1349C7B2F2FE}"/>
    <cellStyle name="Обычный 3 2 3" xfId="51" xr:uid="{DFF7B119-BF78-48CA-B1CA-80BCE4895DC1}"/>
    <cellStyle name="Обычный 3 2 4" xfId="69" xr:uid="{C6E6A814-F98D-48A8-91F9-EA5033C3982E}"/>
    <cellStyle name="Обычный 3 2 4 2" xfId="159" xr:uid="{F7A7B7E5-8255-4B48-835A-3588AC721201}"/>
    <cellStyle name="Обычный 3 2 4 3" xfId="124" xr:uid="{BEA88070-59DB-4E74-A89B-BDEE141A7971}"/>
    <cellStyle name="Обычный 3 2 5" xfId="79" xr:uid="{37B7E2BD-C81A-4E65-8A9A-42F442718529}"/>
    <cellStyle name="Обычный 3 2 5 2" xfId="142" xr:uid="{16160F25-EA46-434C-A38F-2E5E11E65E46}"/>
    <cellStyle name="Обычный 3 2 6" xfId="103" xr:uid="{8A276D93-0225-4D15-B88D-5EEFE3A8E390}"/>
    <cellStyle name="Обычный 3 3" xfId="36" xr:uid="{8A4F972B-F43D-4C53-82A3-06CEA418549B}"/>
    <cellStyle name="Обычный 3 3 2" xfId="43" xr:uid="{02F90210-4633-47D7-B9B1-09B659F1FD28}"/>
    <cellStyle name="Обычный 3 3 2 2" xfId="75" xr:uid="{6CFACA9A-85C8-41CE-B7FD-7F69202B5340}"/>
    <cellStyle name="Обычный 3 3 2 2 2" xfId="165" xr:uid="{342AB179-FC00-4D0A-A947-D17C6D9D60EE}"/>
    <cellStyle name="Обычный 3 3 2 2 3" xfId="130" xr:uid="{107212E3-6AEE-48A3-9737-6A396D65266E}"/>
    <cellStyle name="Обычный 3 3 2 3" xfId="148" xr:uid="{DEF03CE7-E0E1-4BB9-8AB0-AFEC970F4D9B}"/>
    <cellStyle name="Обычный 3 3 2 4" xfId="109" xr:uid="{ACD6A2C7-B926-45DC-A7E5-9FFF39BD0DAC}"/>
    <cellStyle name="Обычный 3 3 3" xfId="52" xr:uid="{F76E46E1-1A1B-4989-A9F5-92F553EF7804}"/>
    <cellStyle name="Обычный 3 3 4" xfId="70" xr:uid="{1A0B74A4-4D1D-43A5-AA35-3957BD3FF9F9}"/>
    <cellStyle name="Обычный 3 3 4 2" xfId="160" xr:uid="{3E5F31A3-A925-43F0-943B-8C3D07D3EAD5}"/>
    <cellStyle name="Обычный 3 3 4 3" xfId="125" xr:uid="{065FDD41-7820-44DC-B138-0C2449E5B7C5}"/>
    <cellStyle name="Обычный 3 3 5" xfId="80" xr:uid="{E16D6B5A-E624-4C82-B17D-12B33486D0C3}"/>
    <cellStyle name="Обычный 3 3 5 2" xfId="143" xr:uid="{40D9E568-7863-4482-80C0-1E9CB57DC8C3}"/>
    <cellStyle name="Обычный 3 3 6" xfId="104" xr:uid="{9CE50A6A-F65C-4326-97AA-07EBBE0EB3EE}"/>
    <cellStyle name="Обычный 3 4" xfId="38" xr:uid="{397F690E-8B9A-4D8A-A690-ADE4AF5D528C}"/>
    <cellStyle name="Обычный 3 4 2" xfId="71" xr:uid="{AF6CFEE0-AB47-40E1-8044-1E38075FDBCA}"/>
    <cellStyle name="Обычный 3 4 2 2" xfId="161" xr:uid="{0839C553-D4F5-4B22-A529-638A6874E38A}"/>
    <cellStyle name="Обычный 3 4 2 3" xfId="126" xr:uid="{4C1320B3-5E1C-49D0-B15D-B5B1ADC759C7}"/>
    <cellStyle name="Обычный 3 4 3" xfId="144" xr:uid="{06CE2D92-5104-4293-B0E5-F849EB50EF61}"/>
    <cellStyle name="Обычный 3 4 4" xfId="105" xr:uid="{ABBC38CF-1753-43CA-BF95-EDA0F1BB0BD4}"/>
    <cellStyle name="Обычный 3 5" xfId="44" xr:uid="{77EA94B0-B893-4E16-B679-911346E55208}"/>
    <cellStyle name="Обычный 3 6" xfId="59" xr:uid="{E62BF151-A827-4904-9B28-4D58BDF896E0}"/>
    <cellStyle name="Обычный 3 7" xfId="66" xr:uid="{5F55ED9F-4ABF-496B-973D-847C622052B6}"/>
    <cellStyle name="Обычный 3 7 2" xfId="134" xr:uid="{93B85297-CFAC-4888-A747-E1E0581BEEB1}"/>
    <cellStyle name="Обычный 3 7 2 2" xfId="168" xr:uid="{0C36B145-A867-43BE-977C-6B963BEDCF85}"/>
    <cellStyle name="Обычный 3 7 3" xfId="151" xr:uid="{AE4300F1-55F6-41DC-8127-6F899E552A04}"/>
    <cellStyle name="Обычный 3 7 4" xfId="114" xr:uid="{CDF976E9-13D8-4532-AF60-EF510D3BE894}"/>
    <cellStyle name="Обычный 3 8" xfId="76" xr:uid="{5DAC13D5-367A-42FB-BFD5-4D9E3A7B06FD}"/>
    <cellStyle name="Обычный 3 8 2" xfId="121" xr:uid="{0DBAB943-321F-44EA-B631-1E8D18731354}"/>
    <cellStyle name="Обычный 3 8 2 2" xfId="156" xr:uid="{FA3B3686-D539-4DF6-AA37-680325A2E1F6}"/>
    <cellStyle name="Обычный 3 8 3" xfId="139" xr:uid="{C5481B5B-5066-40B6-9B63-BB8B242FB9A1}"/>
    <cellStyle name="Обычный 3 8 4" xfId="100" xr:uid="{49B4F406-9404-4088-857C-8066B048D997}"/>
    <cellStyle name="Обычный 3 9" xfId="83" xr:uid="{D9F362F0-1FA1-4820-9FCC-3ED38380DB82}"/>
    <cellStyle name="Обычный 3 9 2" xfId="135" xr:uid="{717075E3-3AAC-4999-8F3F-BA46E5989D86}"/>
    <cellStyle name="Обычный 3 9 2 2" xfId="170" xr:uid="{232662D8-20B9-4FB6-9494-4334069930CC}"/>
    <cellStyle name="Обычный 3 9 3" xfId="169" xr:uid="{4D331E7A-692F-4EF0-85FA-121FC251607C}"/>
    <cellStyle name="Обычный 3 9 4" xfId="152" xr:uid="{7709EF30-BF4D-4F19-8BC1-7F101CC59BE3}"/>
    <cellStyle name="Обычный 3 9 5" xfId="115" xr:uid="{E32B6346-5C13-4488-A93D-899A669383D2}"/>
    <cellStyle name="Обычный 4" xfId="60" xr:uid="{159A9620-0606-4BF8-84B2-5A34325304FF}"/>
    <cellStyle name="Финансовый 2" xfId="82" xr:uid="{7F255F93-39BD-4327-8C51-CE3E11AD3DE3}"/>
    <cellStyle name="Финансовый 3" xfId="62" xr:uid="{A52D7CAE-085A-4518-B56E-D396DBB00B80}"/>
    <cellStyle name="Финансовый 3 2" xfId="132" xr:uid="{8054F214-0DF0-43F7-9C56-E654C0EC3E75}"/>
    <cellStyle name="Финансовый 3 2 2" xfId="166" xr:uid="{B1AC4714-463B-4BBE-BE6A-D636CF63A772}"/>
    <cellStyle name="Финансовый 3 3" xfId="149" xr:uid="{F4266A61-B19E-4348-8B8A-7572B5C4E674}"/>
    <cellStyle name="Финансовый 3 4" xfId="111" xr:uid="{8B0B4CD4-AC32-4388-A36D-F30C017B0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0206-DBFB-4316-A6C8-934B40F2811F}">
  <dimension ref="A1:X119"/>
  <sheetViews>
    <sheetView tabSelected="1" topLeftCell="A96" workbookViewId="0">
      <selection activeCell="T119" sqref="T119"/>
    </sheetView>
  </sheetViews>
  <sheetFormatPr defaultRowHeight="20.100000000000001" customHeight="1"/>
  <cols>
    <col min="7" max="8" width="9.140625" customWidth="1"/>
    <col min="9" max="9" width="14.7109375" customWidth="1"/>
    <col min="10" max="10" width="12.42578125" customWidth="1"/>
    <col min="12" max="12" width="17.85546875" customWidth="1"/>
    <col min="13" max="13" width="12.7109375" customWidth="1"/>
    <col min="14" max="14" width="19.42578125" customWidth="1"/>
    <col min="15" max="15" width="13.42578125" customWidth="1"/>
    <col min="16" max="16" width="13.7109375" customWidth="1"/>
    <col min="17" max="17" width="12.140625" customWidth="1"/>
    <col min="19" max="19" width="12.28515625" customWidth="1"/>
    <col min="20" max="20" width="19.28515625" customWidth="1"/>
    <col min="22" max="22" width="15.42578125" customWidth="1"/>
    <col min="23" max="24" width="9.140625" customWidth="1"/>
  </cols>
  <sheetData>
    <row r="1" spans="1:24" ht="66" customHeight="1">
      <c r="A1" s="21" t="s">
        <v>0</v>
      </c>
      <c r="B1" s="21" t="s">
        <v>1</v>
      </c>
      <c r="C1" s="21" t="s">
        <v>2</v>
      </c>
      <c r="D1" s="21" t="s">
        <v>3</v>
      </c>
      <c r="E1" s="21" t="s">
        <v>4</v>
      </c>
      <c r="F1" s="21" t="s">
        <v>5</v>
      </c>
      <c r="G1" s="21" t="s">
        <v>6</v>
      </c>
      <c r="H1" s="21" t="s">
        <v>7</v>
      </c>
      <c r="I1" s="22" t="s">
        <v>8</v>
      </c>
      <c r="J1" s="23" t="s">
        <v>9</v>
      </c>
      <c r="K1" s="23" t="s">
        <v>10</v>
      </c>
      <c r="L1" s="23" t="s">
        <v>11</v>
      </c>
      <c r="M1" s="23" t="s">
        <v>12</v>
      </c>
      <c r="N1" s="23" t="s">
        <v>13</v>
      </c>
      <c r="O1" s="23" t="s">
        <v>14</v>
      </c>
      <c r="P1" s="23" t="s">
        <v>15</v>
      </c>
      <c r="Q1" s="23" t="s">
        <v>16</v>
      </c>
      <c r="R1" s="23" t="s">
        <v>17</v>
      </c>
      <c r="S1" s="23" t="s">
        <v>18</v>
      </c>
      <c r="T1" s="23" t="s">
        <v>19</v>
      </c>
      <c r="U1" s="23" t="s">
        <v>20</v>
      </c>
      <c r="V1" s="1" t="s">
        <v>21</v>
      </c>
      <c r="W1" s="2">
        <v>2023</v>
      </c>
      <c r="X1" s="2">
        <v>2024</v>
      </c>
    </row>
    <row r="2" spans="1:24" ht="20.100000000000001" customHeight="1">
      <c r="A2">
        <v>1</v>
      </c>
      <c r="B2" s="3" t="s">
        <v>22</v>
      </c>
      <c r="C2" s="3" t="s">
        <v>22</v>
      </c>
      <c r="D2" s="3" t="s">
        <v>23</v>
      </c>
      <c r="E2" s="4">
        <v>1</v>
      </c>
      <c r="F2" s="4" t="s">
        <v>24</v>
      </c>
      <c r="G2" s="5">
        <v>1575</v>
      </c>
      <c r="H2" s="5">
        <v>1890</v>
      </c>
      <c r="I2" s="26"/>
      <c r="J2" s="7"/>
      <c r="K2" s="7"/>
      <c r="L2" s="7">
        <v>6</v>
      </c>
      <c r="M2" s="7"/>
      <c r="N2" s="7"/>
      <c r="O2" s="7"/>
      <c r="P2" s="7"/>
      <c r="Q2" s="7"/>
      <c r="R2" s="7"/>
      <c r="S2" s="7"/>
      <c r="T2" s="8">
        <v>60</v>
      </c>
      <c r="U2" s="9">
        <f>SUM(I2:T2)</f>
        <v>66</v>
      </c>
      <c r="V2" s="9">
        <f>U2*G2</f>
        <v>103950</v>
      </c>
      <c r="W2" s="2"/>
      <c r="X2" s="2"/>
    </row>
    <row r="3" spans="1:24" ht="20.100000000000001" customHeight="1">
      <c r="A3">
        <v>2</v>
      </c>
      <c r="B3" s="3" t="s">
        <v>25</v>
      </c>
      <c r="C3" s="3" t="s">
        <v>25</v>
      </c>
      <c r="D3" s="3" t="s">
        <v>26</v>
      </c>
      <c r="E3" s="4">
        <v>1</v>
      </c>
      <c r="F3" s="4" t="s">
        <v>24</v>
      </c>
      <c r="G3" s="5">
        <v>4</v>
      </c>
      <c r="H3" s="5">
        <v>4.32</v>
      </c>
      <c r="I3" s="26"/>
      <c r="J3" s="7">
        <v>20000</v>
      </c>
      <c r="K3" s="7">
        <v>200</v>
      </c>
      <c r="L3" s="7">
        <v>500</v>
      </c>
      <c r="M3" s="7"/>
      <c r="N3" s="7"/>
      <c r="O3" s="7">
        <v>100</v>
      </c>
      <c r="P3" s="7">
        <v>100</v>
      </c>
      <c r="Q3" s="7"/>
      <c r="R3" s="7"/>
      <c r="S3" s="7"/>
      <c r="T3" s="8">
        <v>500</v>
      </c>
      <c r="U3" s="25">
        <f t="shared" ref="U3:U66" si="0">SUM(I3:T3)</f>
        <v>21400</v>
      </c>
      <c r="V3" s="25">
        <f t="shared" ref="V3:V66" si="1">U3*G3</f>
        <v>85600</v>
      </c>
      <c r="W3" s="2"/>
      <c r="X3" s="2"/>
    </row>
    <row r="4" spans="1:24" ht="20.100000000000001" customHeight="1">
      <c r="A4">
        <v>3</v>
      </c>
      <c r="B4" s="3" t="s">
        <v>27</v>
      </c>
      <c r="C4" s="3" t="s">
        <v>27</v>
      </c>
      <c r="D4" s="3" t="s">
        <v>28</v>
      </c>
      <c r="E4" s="4">
        <v>1</v>
      </c>
      <c r="F4" s="4" t="s">
        <v>24</v>
      </c>
      <c r="G4" s="5">
        <v>6.9999999999999993E-2</v>
      </c>
      <c r="H4" s="5">
        <v>8.3999999999999991E-2</v>
      </c>
      <c r="I4" s="26">
        <v>10000</v>
      </c>
      <c r="J4" s="7"/>
      <c r="K4" s="7">
        <v>1000</v>
      </c>
      <c r="L4" s="7"/>
      <c r="M4" s="10"/>
      <c r="N4" s="7"/>
      <c r="O4" s="7"/>
      <c r="P4" s="7"/>
      <c r="Q4" s="7">
        <v>500</v>
      </c>
      <c r="R4" s="7"/>
      <c r="S4" s="7"/>
      <c r="T4" s="8">
        <v>3000</v>
      </c>
      <c r="U4" s="25">
        <f t="shared" si="0"/>
        <v>14500</v>
      </c>
      <c r="V4" s="25">
        <f t="shared" si="1"/>
        <v>1014.9999999999999</v>
      </c>
      <c r="W4" s="2"/>
      <c r="X4" s="2"/>
    </row>
    <row r="5" spans="1:24" ht="20.100000000000001" customHeight="1">
      <c r="A5">
        <v>4</v>
      </c>
      <c r="B5" s="3" t="s">
        <v>29</v>
      </c>
      <c r="C5" s="3" t="s">
        <v>29</v>
      </c>
      <c r="D5" s="3" t="s">
        <v>30</v>
      </c>
      <c r="E5" s="4">
        <v>1</v>
      </c>
      <c r="F5" s="4" t="s">
        <v>24</v>
      </c>
      <c r="G5" s="5">
        <v>0.09</v>
      </c>
      <c r="H5" s="5">
        <v>0.108</v>
      </c>
      <c r="I5" s="26"/>
      <c r="J5" s="7">
        <v>200</v>
      </c>
      <c r="K5" s="7">
        <v>1000</v>
      </c>
      <c r="L5" s="7">
        <v>600</v>
      </c>
      <c r="M5" s="10">
        <v>20</v>
      </c>
      <c r="N5" s="7">
        <v>2000</v>
      </c>
      <c r="O5" s="7">
        <v>1000</v>
      </c>
      <c r="P5" s="7"/>
      <c r="Q5" s="7">
        <v>5000</v>
      </c>
      <c r="R5" s="7"/>
      <c r="S5" s="7">
        <v>50</v>
      </c>
      <c r="T5" s="8">
        <v>10000</v>
      </c>
      <c r="U5" s="25">
        <f t="shared" si="0"/>
        <v>19870</v>
      </c>
      <c r="V5" s="25">
        <f t="shared" si="1"/>
        <v>1788.3</v>
      </c>
      <c r="W5" s="2"/>
      <c r="X5" s="2"/>
    </row>
    <row r="6" spans="1:24" ht="20.100000000000001" customHeight="1">
      <c r="A6">
        <v>5</v>
      </c>
      <c r="B6" s="3" t="s">
        <v>31</v>
      </c>
      <c r="C6" s="3" t="s">
        <v>31</v>
      </c>
      <c r="D6" s="3" t="s">
        <v>32</v>
      </c>
      <c r="E6" s="4">
        <v>1</v>
      </c>
      <c r="F6" s="4" t="s">
        <v>24</v>
      </c>
      <c r="G6" s="5">
        <v>4.2</v>
      </c>
      <c r="H6" s="5">
        <v>4.54</v>
      </c>
      <c r="I6" s="26">
        <v>200</v>
      </c>
      <c r="J6" s="7">
        <v>2000</v>
      </c>
      <c r="K6" s="7">
        <v>200</v>
      </c>
      <c r="L6" s="7">
        <v>2000</v>
      </c>
      <c r="M6" s="7"/>
      <c r="N6" s="7">
        <v>400</v>
      </c>
      <c r="O6" s="7">
        <v>1000</v>
      </c>
      <c r="P6" s="7">
        <v>100</v>
      </c>
      <c r="Q6" s="7">
        <v>100</v>
      </c>
      <c r="R6" s="7">
        <v>1000</v>
      </c>
      <c r="S6" s="7"/>
      <c r="T6" s="8">
        <v>2000</v>
      </c>
      <c r="U6" s="25">
        <f t="shared" si="0"/>
        <v>9000</v>
      </c>
      <c r="V6" s="25">
        <f t="shared" si="1"/>
        <v>37800</v>
      </c>
      <c r="W6" s="2"/>
      <c r="X6" s="2"/>
    </row>
    <row r="7" spans="1:24" ht="20.100000000000001" customHeight="1">
      <c r="A7">
        <v>6</v>
      </c>
      <c r="B7" s="3" t="s">
        <v>33</v>
      </c>
      <c r="C7" s="3" t="s">
        <v>33</v>
      </c>
      <c r="D7" s="3" t="s">
        <v>34</v>
      </c>
      <c r="E7" s="4">
        <v>1</v>
      </c>
      <c r="F7" s="4" t="s">
        <v>24</v>
      </c>
      <c r="G7" s="5">
        <v>298.13</v>
      </c>
      <c r="H7" s="5">
        <v>357.75599999999997</v>
      </c>
      <c r="I7" s="26"/>
      <c r="J7" s="7"/>
      <c r="K7" s="7"/>
      <c r="L7" s="7">
        <v>100</v>
      </c>
      <c r="M7" s="7"/>
      <c r="N7" s="7"/>
      <c r="O7" s="7"/>
      <c r="P7" s="7"/>
      <c r="Q7" s="7"/>
      <c r="R7" s="7"/>
      <c r="S7" s="7"/>
      <c r="T7" s="8">
        <v>0</v>
      </c>
      <c r="U7" s="25">
        <f t="shared" si="0"/>
        <v>100</v>
      </c>
      <c r="V7" s="25">
        <f t="shared" si="1"/>
        <v>29813</v>
      </c>
      <c r="W7" s="2"/>
      <c r="X7" s="2"/>
    </row>
    <row r="8" spans="1:24" ht="20.100000000000001" customHeight="1">
      <c r="A8">
        <v>7</v>
      </c>
      <c r="B8" s="3" t="s">
        <v>35</v>
      </c>
      <c r="C8" s="3" t="s">
        <v>35</v>
      </c>
      <c r="D8" s="3" t="s">
        <v>36</v>
      </c>
      <c r="E8" s="4">
        <v>1</v>
      </c>
      <c r="F8" s="4" t="s">
        <v>24</v>
      </c>
      <c r="G8" s="5">
        <v>194.60999999999999</v>
      </c>
      <c r="H8" s="5">
        <v>233.53199999999998</v>
      </c>
      <c r="I8" s="26"/>
      <c r="J8" s="7"/>
      <c r="K8" s="7"/>
      <c r="L8" s="7">
        <v>25</v>
      </c>
      <c r="M8" s="7"/>
      <c r="N8" s="7"/>
      <c r="O8" s="7"/>
      <c r="P8" s="7"/>
      <c r="Q8" s="7"/>
      <c r="R8" s="7"/>
      <c r="S8" s="7"/>
      <c r="T8" s="8">
        <v>0</v>
      </c>
      <c r="U8" s="25">
        <f t="shared" si="0"/>
        <v>25</v>
      </c>
      <c r="V8" s="25">
        <f t="shared" si="1"/>
        <v>4865.25</v>
      </c>
      <c r="W8" s="2"/>
      <c r="X8" s="2"/>
    </row>
    <row r="9" spans="1:24" ht="20.100000000000001" customHeight="1">
      <c r="A9">
        <v>8</v>
      </c>
      <c r="B9" s="3" t="s">
        <v>37</v>
      </c>
      <c r="C9" s="3" t="s">
        <v>37</v>
      </c>
      <c r="D9" s="3" t="s">
        <v>38</v>
      </c>
      <c r="E9" s="4">
        <v>1</v>
      </c>
      <c r="F9" s="4" t="s">
        <v>24</v>
      </c>
      <c r="G9" s="5">
        <v>239.13</v>
      </c>
      <c r="H9" s="5">
        <v>286.95599999999996</v>
      </c>
      <c r="I9" s="26"/>
      <c r="J9" s="7"/>
      <c r="K9" s="7"/>
      <c r="L9" s="7">
        <v>20</v>
      </c>
      <c r="M9" s="7"/>
      <c r="N9" s="7"/>
      <c r="O9" s="7"/>
      <c r="P9" s="7"/>
      <c r="Q9" s="7"/>
      <c r="R9" s="7"/>
      <c r="S9" s="7"/>
      <c r="T9" s="8">
        <v>0</v>
      </c>
      <c r="U9" s="25">
        <f t="shared" si="0"/>
        <v>20</v>
      </c>
      <c r="V9" s="25">
        <f t="shared" si="1"/>
        <v>4782.6000000000004</v>
      </c>
      <c r="W9" s="2"/>
      <c r="X9" s="2"/>
    </row>
    <row r="10" spans="1:24" ht="20.100000000000001" customHeight="1">
      <c r="A10">
        <v>9</v>
      </c>
      <c r="B10" s="3" t="s">
        <v>39</v>
      </c>
      <c r="C10" s="3" t="s">
        <v>39</v>
      </c>
      <c r="D10" s="3" t="s">
        <v>40</v>
      </c>
      <c r="E10" s="4">
        <v>1</v>
      </c>
      <c r="F10" s="4" t="s">
        <v>24</v>
      </c>
      <c r="G10" s="5">
        <v>625</v>
      </c>
      <c r="H10" s="5">
        <v>750</v>
      </c>
      <c r="I10" s="26"/>
      <c r="J10" s="7"/>
      <c r="K10" s="7"/>
      <c r="L10" s="7">
        <v>80</v>
      </c>
      <c r="M10" s="10"/>
      <c r="N10" s="7"/>
      <c r="O10" s="7"/>
      <c r="P10" s="7">
        <v>50</v>
      </c>
      <c r="Q10" s="7"/>
      <c r="R10" s="7"/>
      <c r="S10" s="7"/>
      <c r="T10" s="8">
        <v>100</v>
      </c>
      <c r="U10" s="25">
        <f t="shared" si="0"/>
        <v>230</v>
      </c>
      <c r="V10" s="25">
        <f t="shared" si="1"/>
        <v>143750</v>
      </c>
      <c r="W10" s="2"/>
      <c r="X10" s="2"/>
    </row>
    <row r="11" spans="1:24" ht="20.100000000000001" customHeight="1">
      <c r="A11">
        <v>10</v>
      </c>
      <c r="B11" s="3" t="s">
        <v>41</v>
      </c>
      <c r="C11" s="3" t="s">
        <v>41</v>
      </c>
      <c r="D11" s="3" t="s">
        <v>42</v>
      </c>
      <c r="E11" s="4">
        <v>1</v>
      </c>
      <c r="F11" s="4" t="s">
        <v>24</v>
      </c>
      <c r="G11" s="5">
        <v>570.25</v>
      </c>
      <c r="H11" s="5">
        <v>684.3</v>
      </c>
      <c r="I11" s="26"/>
      <c r="J11" s="7"/>
      <c r="K11" s="7"/>
      <c r="L11" s="7">
        <v>20</v>
      </c>
      <c r="M11" s="7"/>
      <c r="N11" s="7"/>
      <c r="O11" s="7"/>
      <c r="P11" s="7"/>
      <c r="Q11" s="7"/>
      <c r="R11" s="7"/>
      <c r="S11" s="7"/>
      <c r="T11" s="8">
        <v>50</v>
      </c>
      <c r="U11" s="25">
        <f t="shared" si="0"/>
        <v>70</v>
      </c>
      <c r="V11" s="25">
        <f t="shared" si="1"/>
        <v>39917.5</v>
      </c>
      <c r="W11" s="2"/>
      <c r="X11" s="2"/>
    </row>
    <row r="12" spans="1:24" ht="20.100000000000001" customHeight="1">
      <c r="A12">
        <v>11</v>
      </c>
      <c r="B12" s="3" t="s">
        <v>43</v>
      </c>
      <c r="C12" s="3" t="s">
        <v>43</v>
      </c>
      <c r="D12" s="3" t="s">
        <v>44</v>
      </c>
      <c r="E12" s="4">
        <v>1</v>
      </c>
      <c r="F12" s="4" t="s">
        <v>24</v>
      </c>
      <c r="G12" s="5">
        <v>570.25</v>
      </c>
      <c r="H12" s="5">
        <v>684.3</v>
      </c>
      <c r="I12" s="26"/>
      <c r="J12" s="7"/>
      <c r="K12" s="7"/>
      <c r="L12" s="7"/>
      <c r="M12" s="7"/>
      <c r="N12" s="7"/>
      <c r="O12" s="7"/>
      <c r="P12" s="7"/>
      <c r="Q12" s="7"/>
      <c r="R12" s="7"/>
      <c r="S12" s="7"/>
      <c r="T12" s="8">
        <v>50</v>
      </c>
      <c r="U12" s="25">
        <f t="shared" si="0"/>
        <v>50</v>
      </c>
      <c r="V12" s="25">
        <f t="shared" si="1"/>
        <v>28512.5</v>
      </c>
      <c r="W12" s="2"/>
      <c r="X12" s="2"/>
    </row>
    <row r="13" spans="1:24" ht="20.100000000000001" customHeight="1">
      <c r="A13">
        <v>12</v>
      </c>
      <c r="B13" s="3" t="s">
        <v>45</v>
      </c>
      <c r="C13" s="3" t="s">
        <v>46</v>
      </c>
      <c r="D13" s="3" t="s">
        <v>47</v>
      </c>
      <c r="E13" s="4">
        <v>1</v>
      </c>
      <c r="F13" s="4" t="s">
        <v>24</v>
      </c>
      <c r="G13" s="5">
        <v>20.56</v>
      </c>
      <c r="H13" s="5">
        <v>24.672000000000001</v>
      </c>
      <c r="I13" s="26">
        <v>100</v>
      </c>
      <c r="J13" s="7">
        <v>300</v>
      </c>
      <c r="K13" s="7"/>
      <c r="L13" s="7">
        <v>1000</v>
      </c>
      <c r="M13" s="7"/>
      <c r="N13" s="7"/>
      <c r="O13" s="7"/>
      <c r="P13" s="7"/>
      <c r="Q13" s="7">
        <v>100</v>
      </c>
      <c r="R13" s="7"/>
      <c r="S13" s="7"/>
      <c r="T13" s="8">
        <v>2000</v>
      </c>
      <c r="U13" s="25">
        <f t="shared" si="0"/>
        <v>3500</v>
      </c>
      <c r="V13" s="25">
        <f t="shared" si="1"/>
        <v>71960</v>
      </c>
      <c r="W13" s="2"/>
      <c r="X13" s="2"/>
    </row>
    <row r="14" spans="1:24" ht="20.100000000000001" customHeight="1">
      <c r="A14">
        <v>13</v>
      </c>
      <c r="B14" s="3" t="s">
        <v>48</v>
      </c>
      <c r="C14" s="3" t="s">
        <v>46</v>
      </c>
      <c r="D14" s="3" t="s">
        <v>49</v>
      </c>
      <c r="E14" s="4">
        <v>1</v>
      </c>
      <c r="F14" s="4" t="s">
        <v>24</v>
      </c>
      <c r="G14" s="5">
        <v>25.35</v>
      </c>
      <c r="H14" s="5">
        <v>30.42</v>
      </c>
      <c r="I14" s="26"/>
      <c r="J14" s="7">
        <v>1600</v>
      </c>
      <c r="K14" s="7">
        <v>650</v>
      </c>
      <c r="L14" s="7">
        <v>3500</v>
      </c>
      <c r="M14" s="10">
        <v>600</v>
      </c>
      <c r="N14" s="7"/>
      <c r="O14" s="7">
        <v>250</v>
      </c>
      <c r="P14" s="7">
        <v>500</v>
      </c>
      <c r="Q14" s="7">
        <v>800</v>
      </c>
      <c r="R14" s="7">
        <v>230</v>
      </c>
      <c r="S14" s="7">
        <v>500</v>
      </c>
      <c r="T14" s="8">
        <v>3500</v>
      </c>
      <c r="U14" s="25">
        <f t="shared" si="0"/>
        <v>12130</v>
      </c>
      <c r="V14" s="25">
        <f t="shared" si="1"/>
        <v>307495.5</v>
      </c>
      <c r="W14" s="2"/>
      <c r="X14" s="2"/>
    </row>
    <row r="15" spans="1:24" ht="20.100000000000001" customHeight="1">
      <c r="A15">
        <v>14</v>
      </c>
      <c r="B15" s="3" t="s">
        <v>50</v>
      </c>
      <c r="C15" s="3" t="s">
        <v>50</v>
      </c>
      <c r="D15" s="3" t="s">
        <v>51</v>
      </c>
      <c r="E15" s="4">
        <v>1</v>
      </c>
      <c r="F15" s="4" t="s">
        <v>24</v>
      </c>
      <c r="G15" s="5">
        <v>24.88</v>
      </c>
      <c r="H15" s="5">
        <v>29.855999999999998</v>
      </c>
      <c r="I15" s="26"/>
      <c r="J15" s="7"/>
      <c r="K15" s="7"/>
      <c r="L15" s="7">
        <v>100</v>
      </c>
      <c r="M15" s="7"/>
      <c r="N15" s="7"/>
      <c r="O15" s="7"/>
      <c r="P15" s="7"/>
      <c r="Q15" s="7">
        <v>500</v>
      </c>
      <c r="R15" s="7"/>
      <c r="S15" s="7"/>
      <c r="T15" s="8"/>
      <c r="U15" s="25">
        <f t="shared" si="0"/>
        <v>600</v>
      </c>
      <c r="V15" s="25">
        <f t="shared" si="1"/>
        <v>14928</v>
      </c>
      <c r="W15" s="2"/>
      <c r="X15" s="2"/>
    </row>
    <row r="16" spans="1:24" ht="20.100000000000001" customHeight="1">
      <c r="A16">
        <v>15</v>
      </c>
      <c r="B16" s="3" t="s">
        <v>52</v>
      </c>
      <c r="C16" s="3" t="s">
        <v>52</v>
      </c>
      <c r="D16" s="3" t="s">
        <v>53</v>
      </c>
      <c r="E16" s="4">
        <v>1</v>
      </c>
      <c r="F16" s="4" t="s">
        <v>24</v>
      </c>
      <c r="G16" s="5">
        <v>24.88</v>
      </c>
      <c r="H16" s="5">
        <v>29.855999999999998</v>
      </c>
      <c r="I16" s="26"/>
      <c r="J16" s="7"/>
      <c r="K16" s="7"/>
      <c r="L16" s="7">
        <v>100</v>
      </c>
      <c r="M16" s="7"/>
      <c r="N16" s="7"/>
      <c r="O16" s="7">
        <v>20</v>
      </c>
      <c r="P16" s="7"/>
      <c r="Q16" s="7">
        <v>200</v>
      </c>
      <c r="R16" s="7">
        <v>50</v>
      </c>
      <c r="S16" s="7"/>
      <c r="T16" s="8">
        <v>3000</v>
      </c>
      <c r="U16" s="25">
        <f t="shared" si="0"/>
        <v>3370</v>
      </c>
      <c r="V16" s="25">
        <f t="shared" si="1"/>
        <v>83845.599999999991</v>
      </c>
      <c r="W16" s="2"/>
      <c r="X16" s="2"/>
    </row>
    <row r="17" spans="1:24" ht="20.100000000000001" customHeight="1">
      <c r="A17">
        <v>16</v>
      </c>
      <c r="B17" s="3" t="s">
        <v>54</v>
      </c>
      <c r="C17" s="3" t="s">
        <v>55</v>
      </c>
      <c r="D17" s="3" t="s">
        <v>56</v>
      </c>
      <c r="E17" s="4">
        <v>1</v>
      </c>
      <c r="F17" s="4" t="s">
        <v>24</v>
      </c>
      <c r="G17" s="5">
        <v>8.74</v>
      </c>
      <c r="H17" s="5">
        <v>10.488</v>
      </c>
      <c r="I17" s="26"/>
      <c r="J17" s="7">
        <v>1200</v>
      </c>
      <c r="K17" s="7"/>
      <c r="L17" s="7">
        <v>500</v>
      </c>
      <c r="M17" s="7"/>
      <c r="N17" s="7"/>
      <c r="O17" s="7">
        <v>20</v>
      </c>
      <c r="P17" s="7"/>
      <c r="Q17" s="7">
        <v>300</v>
      </c>
      <c r="R17" s="7"/>
      <c r="S17" s="7"/>
      <c r="T17" s="8">
        <v>3000</v>
      </c>
      <c r="U17" s="25">
        <f t="shared" si="0"/>
        <v>5020</v>
      </c>
      <c r="V17" s="25">
        <f t="shared" si="1"/>
        <v>43874.8</v>
      </c>
      <c r="W17" s="2"/>
      <c r="X17" s="2"/>
    </row>
    <row r="18" spans="1:24" ht="20.100000000000001" customHeight="1">
      <c r="A18">
        <v>17</v>
      </c>
      <c r="B18" s="3" t="s">
        <v>57</v>
      </c>
      <c r="C18" s="3" t="s">
        <v>58</v>
      </c>
      <c r="D18" s="3" t="s">
        <v>59</v>
      </c>
      <c r="E18" s="4">
        <v>1</v>
      </c>
      <c r="F18" s="4" t="s">
        <v>24</v>
      </c>
      <c r="G18" s="5">
        <v>10.9</v>
      </c>
      <c r="H18" s="5">
        <v>11.77</v>
      </c>
      <c r="I18" s="26"/>
      <c r="J18" s="7">
        <v>1200</v>
      </c>
      <c r="K18" s="7">
        <v>550</v>
      </c>
      <c r="L18" s="7"/>
      <c r="M18" s="10">
        <v>600</v>
      </c>
      <c r="N18" s="7"/>
      <c r="O18" s="7">
        <v>20</v>
      </c>
      <c r="P18" s="7"/>
      <c r="Q18" s="7">
        <v>300</v>
      </c>
      <c r="R18" s="7">
        <v>270</v>
      </c>
      <c r="S18" s="7">
        <v>400</v>
      </c>
      <c r="T18" s="8">
        <v>400</v>
      </c>
      <c r="U18" s="25">
        <f t="shared" si="0"/>
        <v>3740</v>
      </c>
      <c r="V18" s="25">
        <f t="shared" si="1"/>
        <v>40766</v>
      </c>
      <c r="W18" s="2"/>
      <c r="X18" s="2"/>
    </row>
    <row r="19" spans="1:24" ht="20.100000000000001" customHeight="1">
      <c r="A19">
        <v>18</v>
      </c>
      <c r="B19" s="3" t="s">
        <v>60</v>
      </c>
      <c r="C19" s="3" t="s">
        <v>61</v>
      </c>
      <c r="D19" s="3" t="s">
        <v>62</v>
      </c>
      <c r="E19" s="4">
        <v>1</v>
      </c>
      <c r="F19" s="4" t="s">
        <v>24</v>
      </c>
      <c r="G19" s="5">
        <v>8.4700000000000006</v>
      </c>
      <c r="H19" s="5">
        <v>10.164</v>
      </c>
      <c r="I19" s="26">
        <v>20</v>
      </c>
      <c r="J19" s="7"/>
      <c r="K19" s="7">
        <v>550</v>
      </c>
      <c r="L19" s="7">
        <v>3000</v>
      </c>
      <c r="M19" s="10">
        <v>600</v>
      </c>
      <c r="N19" s="7">
        <v>5</v>
      </c>
      <c r="O19" s="7">
        <v>20</v>
      </c>
      <c r="P19" s="7"/>
      <c r="Q19" s="7">
        <v>200</v>
      </c>
      <c r="R19" s="7">
        <v>800</v>
      </c>
      <c r="S19" s="7">
        <v>400</v>
      </c>
      <c r="T19" s="8"/>
      <c r="U19" s="25">
        <f t="shared" si="0"/>
        <v>5595</v>
      </c>
      <c r="V19" s="25">
        <f t="shared" si="1"/>
        <v>47389.65</v>
      </c>
      <c r="W19" s="2"/>
      <c r="X19" s="2"/>
    </row>
    <row r="20" spans="1:24" ht="20.100000000000001" customHeight="1">
      <c r="A20">
        <v>19</v>
      </c>
      <c r="B20" s="3" t="s">
        <v>63</v>
      </c>
      <c r="C20" s="3" t="s">
        <v>63</v>
      </c>
      <c r="D20" s="3" t="s">
        <v>64</v>
      </c>
      <c r="E20" s="4">
        <v>1</v>
      </c>
      <c r="F20" s="4" t="s">
        <v>65</v>
      </c>
      <c r="G20" s="5">
        <v>33.339999999999996</v>
      </c>
      <c r="H20" s="5">
        <v>40.007999999999996</v>
      </c>
      <c r="I20" s="26"/>
      <c r="J20" s="7"/>
      <c r="K20" s="7"/>
      <c r="L20" s="7">
        <v>200</v>
      </c>
      <c r="M20" s="7"/>
      <c r="N20" s="7"/>
      <c r="O20" s="7"/>
      <c r="P20" s="7"/>
      <c r="Q20" s="7"/>
      <c r="R20" s="7"/>
      <c r="S20" s="7"/>
      <c r="T20" s="8">
        <v>100</v>
      </c>
      <c r="U20" s="25">
        <f t="shared" si="0"/>
        <v>300</v>
      </c>
      <c r="V20" s="25">
        <f t="shared" si="1"/>
        <v>10001.999999999998</v>
      </c>
      <c r="W20" s="2"/>
      <c r="X20" s="2"/>
    </row>
    <row r="21" spans="1:24" ht="20.100000000000001" customHeight="1">
      <c r="A21">
        <v>20</v>
      </c>
      <c r="B21" s="3" t="s">
        <v>66</v>
      </c>
      <c r="C21" s="3" t="s">
        <v>66</v>
      </c>
      <c r="D21" s="3" t="s">
        <v>67</v>
      </c>
      <c r="E21" s="4">
        <v>1</v>
      </c>
      <c r="F21" s="4" t="s">
        <v>24</v>
      </c>
      <c r="G21" s="5">
        <v>13.6</v>
      </c>
      <c r="H21" s="5">
        <v>14.69</v>
      </c>
      <c r="I21" s="26">
        <v>20</v>
      </c>
      <c r="J21" s="7"/>
      <c r="K21" s="7"/>
      <c r="L21" s="7">
        <v>1000</v>
      </c>
      <c r="M21" s="7"/>
      <c r="N21" s="7">
        <v>5</v>
      </c>
      <c r="O21" s="7">
        <v>20</v>
      </c>
      <c r="P21" s="7"/>
      <c r="Q21" s="7"/>
      <c r="R21" s="7">
        <v>150</v>
      </c>
      <c r="S21" s="7"/>
      <c r="T21" s="8">
        <v>3000</v>
      </c>
      <c r="U21" s="25">
        <f t="shared" si="0"/>
        <v>4195</v>
      </c>
      <c r="V21" s="25">
        <f t="shared" si="1"/>
        <v>57052</v>
      </c>
      <c r="W21" s="2"/>
      <c r="X21" s="2"/>
    </row>
    <row r="22" spans="1:24" ht="20.100000000000001" customHeight="1">
      <c r="A22">
        <v>21</v>
      </c>
      <c r="B22" s="3" t="s">
        <v>68</v>
      </c>
      <c r="C22" s="3" t="s">
        <v>68</v>
      </c>
      <c r="D22" s="3" t="s">
        <v>69</v>
      </c>
      <c r="E22" s="4">
        <v>1</v>
      </c>
      <c r="F22" s="4" t="s">
        <v>24</v>
      </c>
      <c r="G22" s="5">
        <v>33.049999999999997</v>
      </c>
      <c r="H22" s="5">
        <v>39.659999999999997</v>
      </c>
      <c r="I22" s="26"/>
      <c r="J22" s="7"/>
      <c r="K22" s="7"/>
      <c r="L22" s="7">
        <v>200</v>
      </c>
      <c r="M22" s="7"/>
      <c r="N22" s="7"/>
      <c r="O22" s="7">
        <v>20</v>
      </c>
      <c r="P22" s="7"/>
      <c r="Q22" s="7"/>
      <c r="R22" s="7">
        <v>50</v>
      </c>
      <c r="S22" s="7"/>
      <c r="T22" s="8"/>
      <c r="U22" s="25">
        <f t="shared" si="0"/>
        <v>270</v>
      </c>
      <c r="V22" s="25">
        <f t="shared" si="1"/>
        <v>8923.5</v>
      </c>
      <c r="W22" s="2"/>
      <c r="X22" s="2"/>
    </row>
    <row r="23" spans="1:24" ht="20.100000000000001" customHeight="1">
      <c r="A23">
        <v>22</v>
      </c>
      <c r="B23" s="3" t="s">
        <v>70</v>
      </c>
      <c r="C23" s="3" t="s">
        <v>71</v>
      </c>
      <c r="D23" s="3" t="s">
        <v>72</v>
      </c>
      <c r="E23" s="4">
        <v>1</v>
      </c>
      <c r="F23" s="4" t="s">
        <v>24</v>
      </c>
      <c r="G23" s="5">
        <v>480</v>
      </c>
      <c r="H23" s="5">
        <v>576</v>
      </c>
      <c r="I23" s="26"/>
      <c r="J23" s="7">
        <v>30</v>
      </c>
      <c r="K23" s="7">
        <v>10</v>
      </c>
      <c r="L23" s="7">
        <v>5</v>
      </c>
      <c r="M23" s="10">
        <v>10</v>
      </c>
      <c r="N23" s="7"/>
      <c r="O23" s="7"/>
      <c r="P23" s="7">
        <v>5</v>
      </c>
      <c r="Q23" s="7">
        <v>5</v>
      </c>
      <c r="R23" s="7">
        <v>30</v>
      </c>
      <c r="S23" s="7">
        <v>20</v>
      </c>
      <c r="T23" s="8">
        <v>100</v>
      </c>
      <c r="U23" s="25">
        <f t="shared" si="0"/>
        <v>215</v>
      </c>
      <c r="V23" s="25">
        <f t="shared" si="1"/>
        <v>103200</v>
      </c>
      <c r="W23" s="2"/>
      <c r="X23" s="2"/>
    </row>
    <row r="24" spans="1:24" ht="20.100000000000001" customHeight="1">
      <c r="A24">
        <v>23</v>
      </c>
      <c r="B24" s="3" t="s">
        <v>73</v>
      </c>
      <c r="C24" s="3" t="s">
        <v>73</v>
      </c>
      <c r="D24" s="3" t="s">
        <v>74</v>
      </c>
      <c r="E24" s="4">
        <v>1</v>
      </c>
      <c r="F24" s="4" t="s">
        <v>24</v>
      </c>
      <c r="G24" s="5">
        <v>144.785</v>
      </c>
      <c r="H24" s="5">
        <v>173.74199999999999</v>
      </c>
      <c r="I24" s="26"/>
      <c r="J24" s="7"/>
      <c r="K24" s="7"/>
      <c r="L24" s="7"/>
      <c r="M24" s="7"/>
      <c r="N24" s="7"/>
      <c r="O24" s="7"/>
      <c r="P24" s="7">
        <v>50</v>
      </c>
      <c r="Q24" s="7"/>
      <c r="R24" s="7"/>
      <c r="S24" s="7"/>
      <c r="T24" s="8">
        <v>150</v>
      </c>
      <c r="U24" s="25">
        <f t="shared" si="0"/>
        <v>200</v>
      </c>
      <c r="V24" s="25">
        <f t="shared" si="1"/>
        <v>28957</v>
      </c>
      <c r="W24" s="2"/>
      <c r="X24" s="2"/>
    </row>
    <row r="25" spans="1:24" ht="20.100000000000001" customHeight="1">
      <c r="A25">
        <v>24</v>
      </c>
      <c r="B25" s="3" t="s">
        <v>75</v>
      </c>
      <c r="C25" s="3" t="s">
        <v>76</v>
      </c>
      <c r="D25" s="3" t="s">
        <v>76</v>
      </c>
      <c r="E25" s="4">
        <v>1</v>
      </c>
      <c r="F25" s="4" t="s">
        <v>24</v>
      </c>
      <c r="G25" s="5">
        <v>1833.34</v>
      </c>
      <c r="H25" s="5">
        <v>2200.0079999999998</v>
      </c>
      <c r="I25" s="26"/>
      <c r="J25" s="7">
        <v>300</v>
      </c>
      <c r="K25" s="7">
        <v>50</v>
      </c>
      <c r="L25" s="7">
        <v>260</v>
      </c>
      <c r="M25" s="10">
        <v>150</v>
      </c>
      <c r="N25" s="7"/>
      <c r="O25" s="7"/>
      <c r="P25" s="7"/>
      <c r="Q25" s="7"/>
      <c r="R25" s="7">
        <v>80</v>
      </c>
      <c r="S25" s="7">
        <v>100</v>
      </c>
      <c r="T25" s="8">
        <v>250</v>
      </c>
      <c r="U25" s="25">
        <f t="shared" si="0"/>
        <v>1190</v>
      </c>
      <c r="V25" s="25">
        <f t="shared" si="1"/>
        <v>2181674.6</v>
      </c>
      <c r="W25" s="2"/>
      <c r="X25" s="2"/>
    </row>
    <row r="26" spans="1:24" ht="20.100000000000001" customHeight="1">
      <c r="A26">
        <v>25</v>
      </c>
      <c r="B26" s="3" t="s">
        <v>77</v>
      </c>
      <c r="C26" s="3" t="s">
        <v>78</v>
      </c>
      <c r="D26" s="3" t="s">
        <v>79</v>
      </c>
      <c r="E26" s="4">
        <v>1</v>
      </c>
      <c r="F26" s="4" t="s">
        <v>24</v>
      </c>
      <c r="G26" s="5">
        <v>10026.65</v>
      </c>
      <c r="H26" s="5">
        <v>12031.98</v>
      </c>
      <c r="I26" s="26"/>
      <c r="J26" s="7"/>
      <c r="K26" s="7"/>
      <c r="L26" s="7">
        <v>246</v>
      </c>
      <c r="M26" s="7"/>
      <c r="N26" s="7"/>
      <c r="O26" s="7"/>
      <c r="P26" s="7"/>
      <c r="Q26" s="7"/>
      <c r="R26" s="7"/>
      <c r="S26" s="7"/>
      <c r="T26" s="8">
        <v>200</v>
      </c>
      <c r="U26" s="25">
        <f t="shared" si="0"/>
        <v>446</v>
      </c>
      <c r="V26" s="25">
        <f t="shared" si="1"/>
        <v>4471885.8999999994</v>
      </c>
      <c r="W26" s="2"/>
      <c r="X26" s="2"/>
    </row>
    <row r="27" spans="1:24" ht="20.100000000000001" customHeight="1">
      <c r="A27">
        <v>26</v>
      </c>
      <c r="B27" s="3" t="s">
        <v>80</v>
      </c>
      <c r="C27" s="3" t="s">
        <v>81</v>
      </c>
      <c r="D27" s="3" t="s">
        <v>82</v>
      </c>
      <c r="E27" s="4">
        <v>1</v>
      </c>
      <c r="F27" s="4" t="s">
        <v>24</v>
      </c>
      <c r="G27" s="5">
        <v>2290</v>
      </c>
      <c r="H27" s="5">
        <v>2748</v>
      </c>
      <c r="I27" s="26">
        <v>36</v>
      </c>
      <c r="J27" s="7"/>
      <c r="K27" s="7"/>
      <c r="L27" s="7">
        <v>300</v>
      </c>
      <c r="M27" s="7"/>
      <c r="N27" s="7"/>
      <c r="O27" s="7"/>
      <c r="P27" s="7"/>
      <c r="Q27" s="7"/>
      <c r="R27" s="7"/>
      <c r="S27" s="7"/>
      <c r="T27" s="8">
        <v>80</v>
      </c>
      <c r="U27" s="25">
        <f t="shared" si="0"/>
        <v>416</v>
      </c>
      <c r="V27" s="25">
        <f t="shared" si="1"/>
        <v>952640</v>
      </c>
      <c r="W27" s="2"/>
      <c r="X27" s="2"/>
    </row>
    <row r="28" spans="1:24" ht="20.100000000000001" customHeight="1">
      <c r="A28">
        <v>27</v>
      </c>
      <c r="B28" s="3" t="s">
        <v>83</v>
      </c>
      <c r="C28" s="3" t="s">
        <v>83</v>
      </c>
      <c r="D28" s="3" t="s">
        <v>84</v>
      </c>
      <c r="E28" s="4">
        <v>1</v>
      </c>
      <c r="F28" s="4" t="s">
        <v>24</v>
      </c>
      <c r="G28" s="5">
        <v>2604.48</v>
      </c>
      <c r="H28" s="5">
        <v>3125.3759999999997</v>
      </c>
      <c r="I28" s="26"/>
      <c r="J28" s="7"/>
      <c r="K28" s="7"/>
      <c r="L28" s="7">
        <v>24</v>
      </c>
      <c r="M28" s="7"/>
      <c r="N28" s="7"/>
      <c r="O28" s="7"/>
      <c r="P28" s="7"/>
      <c r="Q28" s="7"/>
      <c r="R28" s="7"/>
      <c r="S28" s="7"/>
      <c r="T28" s="8">
        <v>30</v>
      </c>
      <c r="U28" s="25">
        <f t="shared" si="0"/>
        <v>54</v>
      </c>
      <c r="V28" s="25">
        <f t="shared" si="1"/>
        <v>140641.92000000001</v>
      </c>
      <c r="W28" s="2"/>
      <c r="X28" s="2"/>
    </row>
    <row r="29" spans="1:24" ht="20.100000000000001" customHeight="1">
      <c r="A29">
        <v>28</v>
      </c>
      <c r="B29" s="3" t="s">
        <v>85</v>
      </c>
      <c r="C29" s="3" t="s">
        <v>85</v>
      </c>
      <c r="D29" s="3" t="s">
        <v>86</v>
      </c>
      <c r="E29" s="4">
        <v>1</v>
      </c>
      <c r="F29" s="4" t="s">
        <v>24</v>
      </c>
      <c r="G29" s="5">
        <v>285</v>
      </c>
      <c r="H29" s="5">
        <v>342</v>
      </c>
      <c r="I29" s="26">
        <v>1</v>
      </c>
      <c r="J29" s="7">
        <v>5</v>
      </c>
      <c r="K29" s="7">
        <v>15</v>
      </c>
      <c r="L29" s="7">
        <v>5</v>
      </c>
      <c r="M29" s="10">
        <v>10</v>
      </c>
      <c r="N29" s="7"/>
      <c r="O29" s="7"/>
      <c r="P29" s="7"/>
      <c r="Q29" s="7">
        <v>7</v>
      </c>
      <c r="R29" s="7">
        <v>40</v>
      </c>
      <c r="S29" s="7">
        <v>5</v>
      </c>
      <c r="T29" s="8">
        <v>80</v>
      </c>
      <c r="U29" s="25">
        <f t="shared" si="0"/>
        <v>168</v>
      </c>
      <c r="V29" s="25">
        <f t="shared" si="1"/>
        <v>47880</v>
      </c>
      <c r="W29" s="5">
        <v>248</v>
      </c>
      <c r="X29" s="11">
        <v>322</v>
      </c>
    </row>
    <row r="30" spans="1:24" ht="20.100000000000001" customHeight="1">
      <c r="A30">
        <v>29</v>
      </c>
      <c r="B30" s="3" t="s">
        <v>87</v>
      </c>
      <c r="C30" s="3" t="s">
        <v>87</v>
      </c>
      <c r="D30" s="3" t="s">
        <v>88</v>
      </c>
      <c r="E30" s="4">
        <v>1</v>
      </c>
      <c r="F30" s="4" t="s">
        <v>24</v>
      </c>
      <c r="G30" s="5">
        <v>1660.84</v>
      </c>
      <c r="H30" s="5">
        <v>1993.0079999999998</v>
      </c>
      <c r="I30" s="26"/>
      <c r="J30" s="7">
        <v>400</v>
      </c>
      <c r="K30" s="7">
        <v>50</v>
      </c>
      <c r="L30" s="7"/>
      <c r="M30" s="10"/>
      <c r="N30" s="7"/>
      <c r="O30" s="7"/>
      <c r="P30" s="7"/>
      <c r="Q30" s="7">
        <v>10</v>
      </c>
      <c r="R30" s="7"/>
      <c r="S30" s="7"/>
      <c r="T30" s="8">
        <v>200</v>
      </c>
      <c r="U30" s="25">
        <f t="shared" si="0"/>
        <v>660</v>
      </c>
      <c r="V30" s="25">
        <f t="shared" si="1"/>
        <v>1096154.3999999999</v>
      </c>
      <c r="W30" s="2"/>
      <c r="X30" s="2"/>
    </row>
    <row r="31" spans="1:24" ht="20.100000000000001" customHeight="1">
      <c r="A31">
        <v>30</v>
      </c>
      <c r="B31" s="3" t="s">
        <v>89</v>
      </c>
      <c r="C31" s="3" t="s">
        <v>89</v>
      </c>
      <c r="D31" s="3" t="s">
        <v>90</v>
      </c>
      <c r="E31" s="4">
        <v>1</v>
      </c>
      <c r="F31" s="4" t="s">
        <v>24</v>
      </c>
      <c r="G31" s="5">
        <v>2936.67</v>
      </c>
      <c r="H31" s="5">
        <v>3524.0039999999999</v>
      </c>
      <c r="I31" s="26">
        <v>10</v>
      </c>
      <c r="J31" s="7">
        <v>200</v>
      </c>
      <c r="K31" s="7">
        <v>50</v>
      </c>
      <c r="L31" s="7">
        <v>1000</v>
      </c>
      <c r="M31" s="7"/>
      <c r="N31" s="7"/>
      <c r="O31" s="7"/>
      <c r="P31" s="7"/>
      <c r="Q31" s="7">
        <v>10</v>
      </c>
      <c r="R31" s="7"/>
      <c r="S31" s="7"/>
      <c r="T31" s="8">
        <v>200</v>
      </c>
      <c r="U31" s="25">
        <f t="shared" si="0"/>
        <v>1470</v>
      </c>
      <c r="V31" s="25">
        <f t="shared" si="1"/>
        <v>4316904.9000000004</v>
      </c>
      <c r="W31" s="2"/>
      <c r="X31" s="2"/>
    </row>
    <row r="32" spans="1:24" ht="20.100000000000001" customHeight="1">
      <c r="A32">
        <v>31</v>
      </c>
      <c r="B32" s="3" t="s">
        <v>91</v>
      </c>
      <c r="C32" s="3" t="s">
        <v>91</v>
      </c>
      <c r="D32" s="3" t="s">
        <v>92</v>
      </c>
      <c r="E32" s="4">
        <v>1</v>
      </c>
      <c r="F32" s="4" t="s">
        <v>24</v>
      </c>
      <c r="G32" s="5">
        <v>1056.3</v>
      </c>
      <c r="H32" s="5">
        <v>1267.56</v>
      </c>
      <c r="I32" s="26">
        <v>4</v>
      </c>
      <c r="J32" s="7">
        <v>100</v>
      </c>
      <c r="K32" s="7">
        <v>300</v>
      </c>
      <c r="L32" s="7"/>
      <c r="M32" s="10">
        <v>300</v>
      </c>
      <c r="N32" s="7"/>
      <c r="O32" s="7"/>
      <c r="P32" s="7"/>
      <c r="Q32" s="7">
        <v>300</v>
      </c>
      <c r="R32" s="7"/>
      <c r="S32" s="7">
        <v>150</v>
      </c>
      <c r="T32" s="8"/>
      <c r="U32" s="25">
        <f t="shared" si="0"/>
        <v>1154</v>
      </c>
      <c r="V32" s="25">
        <f t="shared" si="1"/>
        <v>1218970.2</v>
      </c>
      <c r="W32" s="2"/>
      <c r="X32" s="2"/>
    </row>
    <row r="33" spans="1:24" ht="20.100000000000001" customHeight="1">
      <c r="A33">
        <v>32</v>
      </c>
      <c r="B33" s="3" t="s">
        <v>93</v>
      </c>
      <c r="C33" s="3" t="s">
        <v>93</v>
      </c>
      <c r="D33" s="3" t="s">
        <v>94</v>
      </c>
      <c r="E33" s="4">
        <v>1</v>
      </c>
      <c r="F33" s="4" t="s">
        <v>24</v>
      </c>
      <c r="G33" s="5">
        <v>1074.45</v>
      </c>
      <c r="H33" s="5">
        <v>1289.3399999999999</v>
      </c>
      <c r="I33" s="26">
        <v>2</v>
      </c>
      <c r="J33" s="7">
        <v>250</v>
      </c>
      <c r="K33" s="7">
        <v>300</v>
      </c>
      <c r="L33" s="7">
        <v>400</v>
      </c>
      <c r="M33" s="10">
        <v>150</v>
      </c>
      <c r="N33" s="7"/>
      <c r="O33" s="7"/>
      <c r="P33" s="7">
        <v>50</v>
      </c>
      <c r="Q33" s="7">
        <v>100</v>
      </c>
      <c r="R33" s="7"/>
      <c r="S33" s="7"/>
      <c r="T33" s="8">
        <v>500</v>
      </c>
      <c r="U33" s="25">
        <f t="shared" si="0"/>
        <v>1752</v>
      </c>
      <c r="V33" s="25">
        <f t="shared" si="1"/>
        <v>1882436.4000000001</v>
      </c>
      <c r="W33" s="2"/>
      <c r="X33" s="2"/>
    </row>
    <row r="34" spans="1:24" ht="20.100000000000001" customHeight="1">
      <c r="A34">
        <v>33</v>
      </c>
      <c r="B34" s="3" t="s">
        <v>95</v>
      </c>
      <c r="C34" s="3" t="s">
        <v>95</v>
      </c>
      <c r="D34" s="3" t="s">
        <v>96</v>
      </c>
      <c r="E34" s="4">
        <v>1</v>
      </c>
      <c r="F34" s="4" t="s">
        <v>24</v>
      </c>
      <c r="G34" s="5">
        <v>533.34</v>
      </c>
      <c r="H34" s="5">
        <v>640.00800000000004</v>
      </c>
      <c r="I34" s="26">
        <v>2</v>
      </c>
      <c r="J34" s="7">
        <v>5</v>
      </c>
      <c r="K34" s="7"/>
      <c r="L34" s="7"/>
      <c r="M34" s="7"/>
      <c r="N34" s="7"/>
      <c r="O34" s="7"/>
      <c r="P34" s="7"/>
      <c r="Q34" s="7"/>
      <c r="R34" s="7"/>
      <c r="S34" s="7"/>
      <c r="T34" s="8"/>
      <c r="U34" s="25">
        <f t="shared" si="0"/>
        <v>7</v>
      </c>
      <c r="V34" s="25">
        <f t="shared" si="1"/>
        <v>3733.38</v>
      </c>
      <c r="W34" s="2"/>
      <c r="X34" s="2"/>
    </row>
    <row r="35" spans="1:24" ht="20.100000000000001" customHeight="1">
      <c r="A35">
        <v>34</v>
      </c>
      <c r="B35" s="3" t="s">
        <v>97</v>
      </c>
      <c r="C35" s="3" t="s">
        <v>97</v>
      </c>
      <c r="D35" s="3" t="s">
        <v>98</v>
      </c>
      <c r="E35" s="4">
        <v>1</v>
      </c>
      <c r="F35" s="4" t="s">
        <v>24</v>
      </c>
      <c r="G35" s="5">
        <v>1325</v>
      </c>
      <c r="H35" s="5">
        <v>1590</v>
      </c>
      <c r="I35" s="26"/>
      <c r="J35" s="7">
        <v>300</v>
      </c>
      <c r="K35" s="7">
        <v>50</v>
      </c>
      <c r="L35" s="7">
        <v>400</v>
      </c>
      <c r="M35" s="10">
        <v>50</v>
      </c>
      <c r="N35" s="7"/>
      <c r="O35" s="7"/>
      <c r="P35" s="7"/>
      <c r="Q35" s="7">
        <v>5</v>
      </c>
      <c r="R35" s="7"/>
      <c r="S35" s="7"/>
      <c r="T35" s="8">
        <v>0</v>
      </c>
      <c r="U35" s="25">
        <f t="shared" si="0"/>
        <v>805</v>
      </c>
      <c r="V35" s="25">
        <f t="shared" si="1"/>
        <v>1066625</v>
      </c>
      <c r="W35" s="2"/>
      <c r="X35" s="2"/>
    </row>
    <row r="36" spans="1:24" ht="20.100000000000001" customHeight="1">
      <c r="A36">
        <v>35</v>
      </c>
      <c r="B36" s="3" t="s">
        <v>99</v>
      </c>
      <c r="C36" s="3" t="s">
        <v>99</v>
      </c>
      <c r="D36" s="3" t="s">
        <v>100</v>
      </c>
      <c r="E36" s="4">
        <v>1</v>
      </c>
      <c r="F36" s="4" t="s">
        <v>24</v>
      </c>
      <c r="G36" s="5">
        <v>682.5</v>
      </c>
      <c r="H36" s="5">
        <v>819</v>
      </c>
      <c r="I36" s="26"/>
      <c r="J36" s="7"/>
      <c r="K36" s="7">
        <v>300</v>
      </c>
      <c r="L36" s="7">
        <v>300</v>
      </c>
      <c r="M36" s="7"/>
      <c r="N36" s="7">
        <v>100</v>
      </c>
      <c r="O36" s="7"/>
      <c r="P36" s="7"/>
      <c r="Q36" s="7">
        <v>50</v>
      </c>
      <c r="R36" s="7"/>
      <c r="S36" s="7"/>
      <c r="T36" s="8"/>
      <c r="U36" s="25">
        <f t="shared" si="0"/>
        <v>750</v>
      </c>
      <c r="V36" s="25">
        <f t="shared" si="1"/>
        <v>511875</v>
      </c>
      <c r="W36" s="2"/>
      <c r="X36" s="2"/>
    </row>
    <row r="37" spans="1:24" ht="20.100000000000001" customHeight="1">
      <c r="A37">
        <v>36</v>
      </c>
      <c r="B37" s="3" t="s">
        <v>101</v>
      </c>
      <c r="C37" s="3" t="s">
        <v>101</v>
      </c>
      <c r="D37" s="3" t="s">
        <v>102</v>
      </c>
      <c r="E37" s="4">
        <v>1</v>
      </c>
      <c r="F37" s="4" t="s">
        <v>24</v>
      </c>
      <c r="G37" s="5">
        <v>991.67</v>
      </c>
      <c r="H37" s="5">
        <v>1190.0039999999999</v>
      </c>
      <c r="I37" s="26"/>
      <c r="J37" s="7"/>
      <c r="K37" s="7"/>
      <c r="L37" s="7"/>
      <c r="M37" s="7"/>
      <c r="N37" s="7"/>
      <c r="O37" s="7"/>
      <c r="P37" s="7">
        <v>50</v>
      </c>
      <c r="Q37" s="7">
        <v>5</v>
      </c>
      <c r="R37" s="7"/>
      <c r="S37" s="7"/>
      <c r="T37" s="8">
        <v>100</v>
      </c>
      <c r="U37" s="25">
        <f t="shared" si="0"/>
        <v>155</v>
      </c>
      <c r="V37" s="25">
        <f t="shared" si="1"/>
        <v>153708.85</v>
      </c>
      <c r="W37" s="2"/>
      <c r="X37" s="2"/>
    </row>
    <row r="38" spans="1:24" ht="20.100000000000001" customHeight="1">
      <c r="A38">
        <v>37</v>
      </c>
      <c r="B38" s="3" t="s">
        <v>103</v>
      </c>
      <c r="C38" s="3" t="s">
        <v>103</v>
      </c>
      <c r="D38" s="3" t="s">
        <v>104</v>
      </c>
      <c r="E38" s="4">
        <v>1</v>
      </c>
      <c r="F38" s="4" t="s">
        <v>24</v>
      </c>
      <c r="G38" s="5">
        <v>682.5</v>
      </c>
      <c r="H38" s="5">
        <v>819</v>
      </c>
      <c r="I38" s="26"/>
      <c r="J38" s="7"/>
      <c r="K38" s="7">
        <v>300</v>
      </c>
      <c r="L38" s="7"/>
      <c r="M38" s="7"/>
      <c r="N38" s="7"/>
      <c r="O38" s="7"/>
      <c r="P38" s="7"/>
      <c r="Q38" s="7">
        <v>100</v>
      </c>
      <c r="R38" s="7">
        <v>230</v>
      </c>
      <c r="S38" s="7"/>
      <c r="T38" s="8">
        <v>200</v>
      </c>
      <c r="U38" s="25">
        <f t="shared" si="0"/>
        <v>830</v>
      </c>
      <c r="V38" s="25">
        <f t="shared" si="1"/>
        <v>566475</v>
      </c>
      <c r="W38" s="2"/>
      <c r="X38" s="2"/>
    </row>
    <row r="39" spans="1:24" ht="20.100000000000001" customHeight="1">
      <c r="A39">
        <v>38</v>
      </c>
      <c r="B39" s="3" t="s">
        <v>103</v>
      </c>
      <c r="C39" s="3" t="s">
        <v>103</v>
      </c>
      <c r="D39" s="3" t="s">
        <v>105</v>
      </c>
      <c r="E39" s="4">
        <v>1</v>
      </c>
      <c r="F39" s="4" t="s">
        <v>24</v>
      </c>
      <c r="G39" s="5">
        <v>691.67</v>
      </c>
      <c r="H39" s="5">
        <v>830.00399999999991</v>
      </c>
      <c r="I39" s="26"/>
      <c r="J39" s="7"/>
      <c r="K39" s="7">
        <v>300</v>
      </c>
      <c r="L39" s="7"/>
      <c r="M39" s="7"/>
      <c r="N39" s="7">
        <v>100</v>
      </c>
      <c r="O39" s="7"/>
      <c r="P39" s="7"/>
      <c r="Q39" s="7">
        <v>100</v>
      </c>
      <c r="R39" s="7">
        <v>200</v>
      </c>
      <c r="S39" s="7"/>
      <c r="T39" s="8">
        <v>1000</v>
      </c>
      <c r="U39" s="25">
        <f t="shared" si="0"/>
        <v>1700</v>
      </c>
      <c r="V39" s="25">
        <f t="shared" si="1"/>
        <v>1175839</v>
      </c>
      <c r="W39" s="2"/>
      <c r="X39" s="2"/>
    </row>
    <row r="40" spans="1:24" ht="20.100000000000001" customHeight="1">
      <c r="A40">
        <v>39</v>
      </c>
      <c r="B40" s="3" t="s">
        <v>106</v>
      </c>
      <c r="C40" s="3" t="s">
        <v>106</v>
      </c>
      <c r="D40" s="3" t="s">
        <v>107</v>
      </c>
      <c r="E40" s="4">
        <v>1</v>
      </c>
      <c r="F40" s="4" t="s">
        <v>24</v>
      </c>
      <c r="G40" s="5">
        <v>9889.3000000000011</v>
      </c>
      <c r="H40" s="5">
        <v>11867.160000000002</v>
      </c>
      <c r="I40" s="26"/>
      <c r="J40" s="7"/>
      <c r="K40" s="7"/>
      <c r="L40" s="7">
        <v>10</v>
      </c>
      <c r="M40" s="10"/>
      <c r="N40" s="7"/>
      <c r="O40" s="7"/>
      <c r="P40" s="7"/>
      <c r="Q40" s="7"/>
      <c r="R40" s="7"/>
      <c r="S40" s="7"/>
      <c r="T40" s="8">
        <v>10</v>
      </c>
      <c r="U40" s="25">
        <f t="shared" si="0"/>
        <v>20</v>
      </c>
      <c r="V40" s="25">
        <f t="shared" si="1"/>
        <v>197786.00000000003</v>
      </c>
      <c r="W40" s="2"/>
      <c r="X40" s="2"/>
    </row>
    <row r="41" spans="1:24" ht="20.100000000000001" customHeight="1">
      <c r="A41">
        <v>40</v>
      </c>
      <c r="B41" s="3" t="s">
        <v>108</v>
      </c>
      <c r="C41" s="3" t="s">
        <v>108</v>
      </c>
      <c r="D41" s="3" t="s">
        <v>109</v>
      </c>
      <c r="E41" s="4">
        <v>1</v>
      </c>
      <c r="F41" s="4" t="s">
        <v>24</v>
      </c>
      <c r="G41" s="5">
        <v>6969.17</v>
      </c>
      <c r="H41" s="5">
        <v>8363.003999999999</v>
      </c>
      <c r="I41" s="26"/>
      <c r="J41" s="7"/>
      <c r="K41" s="7"/>
      <c r="L41" s="7">
        <v>10</v>
      </c>
      <c r="M41" s="10"/>
      <c r="N41" s="7"/>
      <c r="O41" s="7"/>
      <c r="P41" s="7"/>
      <c r="Q41" s="7"/>
      <c r="R41" s="7"/>
      <c r="S41" s="7"/>
      <c r="T41" s="8">
        <v>10</v>
      </c>
      <c r="U41" s="25">
        <f t="shared" si="0"/>
        <v>20</v>
      </c>
      <c r="V41" s="25">
        <f t="shared" si="1"/>
        <v>139383.4</v>
      </c>
      <c r="W41" s="2"/>
      <c r="X41" s="2"/>
    </row>
    <row r="42" spans="1:24" ht="20.100000000000001" customHeight="1">
      <c r="A42">
        <v>41</v>
      </c>
      <c r="B42" s="3" t="s">
        <v>110</v>
      </c>
      <c r="C42" s="3" t="s">
        <v>110</v>
      </c>
      <c r="D42" s="3" t="s">
        <v>111</v>
      </c>
      <c r="E42" s="4">
        <v>1</v>
      </c>
      <c r="F42" s="4" t="s">
        <v>24</v>
      </c>
      <c r="G42" s="5">
        <v>1190</v>
      </c>
      <c r="H42" s="5">
        <v>1428</v>
      </c>
      <c r="I42" s="26"/>
      <c r="J42" s="7">
        <v>5</v>
      </c>
      <c r="K42" s="7"/>
      <c r="L42" s="7">
        <v>400</v>
      </c>
      <c r="M42" s="7"/>
      <c r="N42" s="7"/>
      <c r="O42" s="7"/>
      <c r="P42" s="7"/>
      <c r="Q42" s="7"/>
      <c r="R42" s="7"/>
      <c r="S42" s="7"/>
      <c r="T42" s="8"/>
      <c r="U42" s="25">
        <f t="shared" si="0"/>
        <v>405</v>
      </c>
      <c r="V42" s="25">
        <f t="shared" si="1"/>
        <v>481950</v>
      </c>
      <c r="W42" s="2"/>
      <c r="X42" s="2"/>
    </row>
    <row r="43" spans="1:24" ht="20.100000000000001" customHeight="1">
      <c r="A43">
        <v>42</v>
      </c>
      <c r="B43" s="3" t="s">
        <v>112</v>
      </c>
      <c r="C43" s="3" t="s">
        <v>112</v>
      </c>
      <c r="D43" s="3" t="s">
        <v>113</v>
      </c>
      <c r="E43" s="4">
        <v>1</v>
      </c>
      <c r="F43" s="4" t="s">
        <v>24</v>
      </c>
      <c r="G43" s="5">
        <v>60</v>
      </c>
      <c r="H43" s="5">
        <v>72</v>
      </c>
      <c r="I43" s="26"/>
      <c r="J43" s="7">
        <v>50</v>
      </c>
      <c r="K43" s="7"/>
      <c r="L43" s="7">
        <v>1000</v>
      </c>
      <c r="M43" s="7"/>
      <c r="N43" s="7"/>
      <c r="O43" s="7"/>
      <c r="P43" s="7"/>
      <c r="Q43" s="7"/>
      <c r="R43" s="7"/>
      <c r="S43" s="7"/>
      <c r="T43" s="8"/>
      <c r="U43" s="25">
        <f t="shared" si="0"/>
        <v>1050</v>
      </c>
      <c r="V43" s="25">
        <f t="shared" si="1"/>
        <v>63000</v>
      </c>
      <c r="W43" s="2"/>
      <c r="X43" s="2"/>
    </row>
    <row r="44" spans="1:24" ht="20.100000000000001" customHeight="1">
      <c r="A44">
        <v>43</v>
      </c>
      <c r="B44" s="3" t="s">
        <v>114</v>
      </c>
      <c r="C44" s="3" t="s">
        <v>114</v>
      </c>
      <c r="D44" s="3" t="s">
        <v>115</v>
      </c>
      <c r="E44" s="4">
        <v>1</v>
      </c>
      <c r="F44" s="4" t="s">
        <v>65</v>
      </c>
      <c r="G44" s="5">
        <v>60</v>
      </c>
      <c r="H44" s="5">
        <v>72</v>
      </c>
      <c r="I44" s="26">
        <v>36</v>
      </c>
      <c r="J44" s="7">
        <v>20</v>
      </c>
      <c r="K44" s="7"/>
      <c r="L44" s="7">
        <v>300</v>
      </c>
      <c r="M44" s="7"/>
      <c r="N44" s="7"/>
      <c r="O44" s="7">
        <v>250</v>
      </c>
      <c r="P44" s="7"/>
      <c r="Q44" s="7"/>
      <c r="R44" s="7"/>
      <c r="S44" s="7"/>
      <c r="T44" s="8">
        <v>200</v>
      </c>
      <c r="U44" s="25">
        <f t="shared" si="0"/>
        <v>806</v>
      </c>
      <c r="V44" s="25">
        <f t="shared" si="1"/>
        <v>48360</v>
      </c>
      <c r="W44" s="2"/>
      <c r="X44" s="2"/>
    </row>
    <row r="45" spans="1:24" ht="20.100000000000001" customHeight="1">
      <c r="A45">
        <v>44</v>
      </c>
      <c r="B45" s="3" t="s">
        <v>116</v>
      </c>
      <c r="C45" s="3" t="s">
        <v>117</v>
      </c>
      <c r="D45" s="3" t="s">
        <v>118</v>
      </c>
      <c r="E45" s="4">
        <v>1</v>
      </c>
      <c r="F45" s="4" t="s">
        <v>65</v>
      </c>
      <c r="G45" s="5">
        <v>105</v>
      </c>
      <c r="H45" s="5">
        <v>126</v>
      </c>
      <c r="I45" s="26">
        <v>12</v>
      </c>
      <c r="J45" s="7">
        <v>50</v>
      </c>
      <c r="K45" s="7"/>
      <c r="L45" s="7">
        <v>120</v>
      </c>
      <c r="M45" s="7"/>
      <c r="N45" s="7"/>
      <c r="O45" s="7"/>
      <c r="P45" s="7"/>
      <c r="Q45" s="7">
        <v>5</v>
      </c>
      <c r="R45" s="7">
        <v>10</v>
      </c>
      <c r="S45" s="7"/>
      <c r="T45" s="8">
        <v>200</v>
      </c>
      <c r="U45" s="25">
        <f t="shared" si="0"/>
        <v>397</v>
      </c>
      <c r="V45" s="25">
        <f t="shared" si="1"/>
        <v>41685</v>
      </c>
      <c r="W45" s="2"/>
      <c r="X45" s="2"/>
    </row>
    <row r="46" spans="1:24" ht="20.100000000000001" customHeight="1">
      <c r="A46">
        <v>45</v>
      </c>
      <c r="B46" s="3" t="s">
        <v>119</v>
      </c>
      <c r="C46" s="3" t="s">
        <v>119</v>
      </c>
      <c r="D46" s="3" t="s">
        <v>120</v>
      </c>
      <c r="E46" s="4">
        <v>1</v>
      </c>
      <c r="F46" s="4" t="s">
        <v>24</v>
      </c>
      <c r="G46" s="5">
        <v>63.21</v>
      </c>
      <c r="H46" s="5">
        <v>75.852000000000004</v>
      </c>
      <c r="I46" s="26">
        <v>36</v>
      </c>
      <c r="J46" s="7">
        <v>10</v>
      </c>
      <c r="K46" s="7">
        <v>100</v>
      </c>
      <c r="L46" s="7">
        <v>1000</v>
      </c>
      <c r="M46" s="10">
        <v>100</v>
      </c>
      <c r="N46" s="7"/>
      <c r="O46" s="7"/>
      <c r="P46" s="7">
        <v>250</v>
      </c>
      <c r="Q46" s="7">
        <v>250</v>
      </c>
      <c r="R46" s="7">
        <v>220</v>
      </c>
      <c r="S46" s="7"/>
      <c r="T46" s="8">
        <v>1000</v>
      </c>
      <c r="U46" s="25">
        <f t="shared" si="0"/>
        <v>2966</v>
      </c>
      <c r="V46" s="25">
        <f t="shared" si="1"/>
        <v>187480.86000000002</v>
      </c>
      <c r="W46" s="2"/>
      <c r="X46" s="2"/>
    </row>
    <row r="47" spans="1:24" ht="20.100000000000001" customHeight="1">
      <c r="A47">
        <v>46</v>
      </c>
      <c r="B47" s="3" t="s">
        <v>121</v>
      </c>
      <c r="C47" s="3" t="s">
        <v>121</v>
      </c>
      <c r="D47" s="3" t="s">
        <v>122</v>
      </c>
      <c r="E47" s="4">
        <v>1</v>
      </c>
      <c r="F47" s="4" t="s">
        <v>24</v>
      </c>
      <c r="G47" s="5">
        <v>69</v>
      </c>
      <c r="H47" s="5">
        <v>82.8</v>
      </c>
      <c r="I47" s="26"/>
      <c r="J47" s="7">
        <v>50</v>
      </c>
      <c r="K47" s="7"/>
      <c r="L47" s="7">
        <v>300</v>
      </c>
      <c r="M47" s="7"/>
      <c r="N47" s="7"/>
      <c r="O47" s="7"/>
      <c r="P47" s="7"/>
      <c r="Q47" s="7"/>
      <c r="R47" s="7"/>
      <c r="S47" s="7"/>
      <c r="T47" s="8">
        <v>200</v>
      </c>
      <c r="U47" s="25">
        <f t="shared" si="0"/>
        <v>550</v>
      </c>
      <c r="V47" s="25">
        <f t="shared" si="1"/>
        <v>37950</v>
      </c>
      <c r="W47" s="2"/>
      <c r="X47" s="2"/>
    </row>
    <row r="48" spans="1:24" ht="20.100000000000001" customHeight="1">
      <c r="A48">
        <v>47</v>
      </c>
      <c r="B48" s="3" t="s">
        <v>123</v>
      </c>
      <c r="C48" s="3" t="s">
        <v>123</v>
      </c>
      <c r="D48" s="3" t="s">
        <v>124</v>
      </c>
      <c r="E48" s="4">
        <v>1</v>
      </c>
      <c r="F48" s="4" t="s">
        <v>24</v>
      </c>
      <c r="G48" s="5">
        <v>103.61</v>
      </c>
      <c r="H48" s="5">
        <v>124.33199999999999</v>
      </c>
      <c r="I48" s="26">
        <v>36</v>
      </c>
      <c r="J48" s="7">
        <v>50</v>
      </c>
      <c r="K48" s="7"/>
      <c r="L48" s="7">
        <v>1500</v>
      </c>
      <c r="M48" s="7"/>
      <c r="N48" s="7"/>
      <c r="O48" s="7"/>
      <c r="P48" s="7"/>
      <c r="Q48" s="7"/>
      <c r="R48" s="7"/>
      <c r="S48" s="7"/>
      <c r="T48" s="8"/>
      <c r="U48" s="25">
        <f t="shared" si="0"/>
        <v>1586</v>
      </c>
      <c r="V48" s="25">
        <f t="shared" si="1"/>
        <v>164325.46</v>
      </c>
      <c r="W48" s="2"/>
      <c r="X48" s="2"/>
    </row>
    <row r="49" spans="1:24" ht="20.100000000000001" customHeight="1">
      <c r="A49">
        <v>48</v>
      </c>
      <c r="B49" s="3" t="s">
        <v>125</v>
      </c>
      <c r="C49" s="3" t="s">
        <v>125</v>
      </c>
      <c r="D49" s="3" t="s">
        <v>126</v>
      </c>
      <c r="E49" s="4">
        <v>1</v>
      </c>
      <c r="F49" s="4" t="s">
        <v>24</v>
      </c>
      <c r="G49" s="5">
        <v>61</v>
      </c>
      <c r="H49" s="5">
        <v>73.2</v>
      </c>
      <c r="I49" s="26"/>
      <c r="J49" s="7">
        <v>400</v>
      </c>
      <c r="K49" s="7">
        <v>550</v>
      </c>
      <c r="L49" s="7"/>
      <c r="M49" s="10">
        <v>300</v>
      </c>
      <c r="N49" s="7"/>
      <c r="O49" s="7"/>
      <c r="P49" s="7">
        <v>500</v>
      </c>
      <c r="Q49" s="7">
        <v>200</v>
      </c>
      <c r="R49" s="7">
        <v>230</v>
      </c>
      <c r="S49" s="7"/>
      <c r="T49" s="8">
        <v>2500</v>
      </c>
      <c r="U49" s="25">
        <f t="shared" si="0"/>
        <v>4680</v>
      </c>
      <c r="V49" s="25">
        <f t="shared" si="1"/>
        <v>285480</v>
      </c>
      <c r="W49" s="2"/>
      <c r="X49" s="2"/>
    </row>
    <row r="50" spans="1:24" ht="20.100000000000001" customHeight="1">
      <c r="A50">
        <v>49</v>
      </c>
      <c r="B50" s="3" t="s">
        <v>127</v>
      </c>
      <c r="C50" s="3" t="s">
        <v>127</v>
      </c>
      <c r="D50" s="3" t="s">
        <v>128</v>
      </c>
      <c r="E50" s="4">
        <v>1</v>
      </c>
      <c r="F50" s="4" t="s">
        <v>24</v>
      </c>
      <c r="G50" s="5">
        <v>140</v>
      </c>
      <c r="H50" s="5">
        <v>168</v>
      </c>
      <c r="I50" s="26"/>
      <c r="J50" s="7">
        <v>10</v>
      </c>
      <c r="K50" s="7"/>
      <c r="L50" s="7"/>
      <c r="M50" s="7"/>
      <c r="N50" s="7"/>
      <c r="O50" s="7"/>
      <c r="P50" s="7"/>
      <c r="Q50" s="7"/>
      <c r="R50" s="7"/>
      <c r="S50" s="7"/>
      <c r="T50" s="8"/>
      <c r="U50" s="25">
        <f t="shared" si="0"/>
        <v>10</v>
      </c>
      <c r="V50" s="25">
        <f t="shared" si="1"/>
        <v>1400</v>
      </c>
      <c r="W50" s="2"/>
      <c r="X50" s="2"/>
    </row>
    <row r="51" spans="1:24" ht="20.100000000000001" customHeight="1">
      <c r="A51">
        <v>50</v>
      </c>
      <c r="B51" s="3" t="s">
        <v>129</v>
      </c>
      <c r="C51" s="3" t="s">
        <v>129</v>
      </c>
      <c r="D51" s="3" t="s">
        <v>130</v>
      </c>
      <c r="E51" s="4">
        <v>1</v>
      </c>
      <c r="F51" s="4" t="s">
        <v>24</v>
      </c>
      <c r="G51" s="5">
        <v>320</v>
      </c>
      <c r="H51" s="5">
        <v>384</v>
      </c>
      <c r="I51" s="26">
        <v>2</v>
      </c>
      <c r="J51" s="7"/>
      <c r="K51" s="7"/>
      <c r="L51" s="7">
        <v>5</v>
      </c>
      <c r="M51" s="7"/>
      <c r="N51" s="7"/>
      <c r="O51" s="7"/>
      <c r="P51" s="7"/>
      <c r="Q51" s="7"/>
      <c r="R51" s="7"/>
      <c r="S51" s="7"/>
      <c r="T51" s="8"/>
      <c r="U51" s="25">
        <f t="shared" si="0"/>
        <v>7</v>
      </c>
      <c r="V51" s="25">
        <f t="shared" si="1"/>
        <v>2240</v>
      </c>
      <c r="W51" s="2"/>
      <c r="X51" s="2"/>
    </row>
    <row r="52" spans="1:24" ht="20.100000000000001" customHeight="1">
      <c r="A52">
        <v>51</v>
      </c>
      <c r="B52" s="3" t="s">
        <v>131</v>
      </c>
      <c r="C52" s="3" t="s">
        <v>131</v>
      </c>
      <c r="D52" s="3" t="s">
        <v>132</v>
      </c>
      <c r="E52" s="4">
        <v>1</v>
      </c>
      <c r="F52" s="4" t="s">
        <v>24</v>
      </c>
      <c r="G52" s="5">
        <v>3253.76</v>
      </c>
      <c r="H52" s="5">
        <v>3904.5120000000002</v>
      </c>
      <c r="I52" s="26">
        <v>3</v>
      </c>
      <c r="J52" s="7"/>
      <c r="K52" s="7"/>
      <c r="L52" s="7">
        <v>6</v>
      </c>
      <c r="M52" s="7"/>
      <c r="N52" s="7"/>
      <c r="O52" s="7"/>
      <c r="P52" s="7"/>
      <c r="Q52" s="7"/>
      <c r="R52" s="7"/>
      <c r="S52" s="7"/>
      <c r="T52" s="8">
        <v>30</v>
      </c>
      <c r="U52" s="25">
        <f t="shared" si="0"/>
        <v>39</v>
      </c>
      <c r="V52" s="25">
        <f t="shared" si="1"/>
        <v>126896.64000000001</v>
      </c>
      <c r="W52" s="2"/>
      <c r="X52" s="2"/>
    </row>
    <row r="53" spans="1:24" ht="20.100000000000001" customHeight="1">
      <c r="A53">
        <v>52</v>
      </c>
      <c r="B53" s="3" t="s">
        <v>133</v>
      </c>
      <c r="C53" s="3" t="s">
        <v>133</v>
      </c>
      <c r="D53" s="3" t="s">
        <v>134</v>
      </c>
      <c r="E53" s="4">
        <v>1</v>
      </c>
      <c r="F53" s="4" t="s">
        <v>24</v>
      </c>
      <c r="G53" s="5">
        <v>2013.2</v>
      </c>
      <c r="H53" s="5">
        <v>2415.84</v>
      </c>
      <c r="I53" s="26">
        <v>3</v>
      </c>
      <c r="J53" s="7"/>
      <c r="K53" s="7"/>
      <c r="L53" s="7">
        <v>6</v>
      </c>
      <c r="M53" s="7"/>
      <c r="N53" s="7"/>
      <c r="O53" s="7"/>
      <c r="P53" s="7"/>
      <c r="Q53" s="7"/>
      <c r="R53" s="7">
        <v>20</v>
      </c>
      <c r="S53" s="7"/>
      <c r="T53" s="8">
        <v>30</v>
      </c>
      <c r="U53" s="25">
        <f t="shared" si="0"/>
        <v>59</v>
      </c>
      <c r="V53" s="25">
        <f t="shared" si="1"/>
        <v>118778.8</v>
      </c>
      <c r="W53" s="2"/>
      <c r="X53" s="2"/>
    </row>
    <row r="54" spans="1:24" ht="20.100000000000001" customHeight="1">
      <c r="A54">
        <v>53</v>
      </c>
      <c r="B54" s="3" t="s">
        <v>135</v>
      </c>
      <c r="C54" s="3" t="s">
        <v>135</v>
      </c>
      <c r="D54" s="3" t="s">
        <v>136</v>
      </c>
      <c r="E54" s="4">
        <v>1</v>
      </c>
      <c r="F54" s="4" t="s">
        <v>24</v>
      </c>
      <c r="G54" s="5">
        <v>124.9</v>
      </c>
      <c r="H54" s="5">
        <v>134.88999999999999</v>
      </c>
      <c r="I54" s="26"/>
      <c r="J54" s="7">
        <v>600</v>
      </c>
      <c r="K54" s="7">
        <v>200</v>
      </c>
      <c r="L54" s="7">
        <v>1500</v>
      </c>
      <c r="M54" s="10">
        <v>300</v>
      </c>
      <c r="N54" s="7"/>
      <c r="O54" s="7">
        <v>20</v>
      </c>
      <c r="P54" s="7"/>
      <c r="Q54" s="7">
        <v>20</v>
      </c>
      <c r="R54" s="7">
        <v>50</v>
      </c>
      <c r="S54" s="7">
        <v>200</v>
      </c>
      <c r="T54" s="8">
        <v>500</v>
      </c>
      <c r="U54" s="25">
        <f t="shared" si="0"/>
        <v>3390</v>
      </c>
      <c r="V54" s="25">
        <f t="shared" si="1"/>
        <v>423411</v>
      </c>
      <c r="W54" s="2"/>
      <c r="X54" s="2"/>
    </row>
    <row r="55" spans="1:24" ht="20.100000000000001" customHeight="1">
      <c r="A55">
        <v>54</v>
      </c>
      <c r="B55" s="3" t="s">
        <v>137</v>
      </c>
      <c r="C55" s="3" t="s">
        <v>137</v>
      </c>
      <c r="D55" s="3" t="s">
        <v>138</v>
      </c>
      <c r="E55" s="4">
        <v>1</v>
      </c>
      <c r="F55" s="4" t="s">
        <v>65</v>
      </c>
      <c r="G55" s="5">
        <v>238</v>
      </c>
      <c r="H55" s="5">
        <v>257.04000000000002</v>
      </c>
      <c r="I55" s="26"/>
      <c r="J55" s="7">
        <v>50</v>
      </c>
      <c r="K55" s="7"/>
      <c r="L55" s="7">
        <v>500</v>
      </c>
      <c r="M55" s="7"/>
      <c r="N55" s="7"/>
      <c r="O55" s="7">
        <v>10</v>
      </c>
      <c r="P55" s="7">
        <v>200</v>
      </c>
      <c r="Q55" s="7">
        <v>10</v>
      </c>
      <c r="R55" s="7">
        <v>50</v>
      </c>
      <c r="S55" s="7"/>
      <c r="T55" s="8">
        <v>1000</v>
      </c>
      <c r="U55" s="25">
        <f t="shared" si="0"/>
        <v>1820</v>
      </c>
      <c r="V55" s="25">
        <f t="shared" si="1"/>
        <v>433160</v>
      </c>
      <c r="W55" s="2"/>
      <c r="X55" s="2"/>
    </row>
    <row r="56" spans="1:24" ht="20.100000000000001" customHeight="1">
      <c r="A56">
        <v>55</v>
      </c>
      <c r="B56" s="3" t="s">
        <v>139</v>
      </c>
      <c r="C56" s="3" t="s">
        <v>139</v>
      </c>
      <c r="D56" s="3" t="s">
        <v>140</v>
      </c>
      <c r="E56" s="4">
        <v>1</v>
      </c>
      <c r="F56" s="4" t="s">
        <v>24</v>
      </c>
      <c r="G56" s="5">
        <v>12323.34</v>
      </c>
      <c r="H56" s="5">
        <v>14788.008</v>
      </c>
      <c r="I56" s="26"/>
      <c r="J56" s="7">
        <v>0</v>
      </c>
      <c r="K56" s="7"/>
      <c r="L56" s="7">
        <v>5</v>
      </c>
      <c r="M56" s="7"/>
      <c r="N56" s="7"/>
      <c r="O56" s="7"/>
      <c r="P56" s="7"/>
      <c r="Q56" s="7"/>
      <c r="R56" s="7"/>
      <c r="S56" s="7"/>
      <c r="T56" s="8">
        <v>10</v>
      </c>
      <c r="U56" s="25">
        <f t="shared" si="0"/>
        <v>15</v>
      </c>
      <c r="V56" s="25">
        <f t="shared" si="1"/>
        <v>184850.1</v>
      </c>
      <c r="W56" s="2"/>
      <c r="X56" s="2"/>
    </row>
    <row r="57" spans="1:24" ht="20.100000000000001" customHeight="1">
      <c r="A57">
        <v>56</v>
      </c>
      <c r="B57" s="3" t="s">
        <v>141</v>
      </c>
      <c r="C57" s="3" t="s">
        <v>142</v>
      </c>
      <c r="D57" s="3" t="s">
        <v>143</v>
      </c>
      <c r="E57" s="4">
        <v>1</v>
      </c>
      <c r="F57" s="4" t="s">
        <v>65</v>
      </c>
      <c r="G57" s="5">
        <v>580</v>
      </c>
      <c r="H57" s="5">
        <v>696</v>
      </c>
      <c r="I57" s="26"/>
      <c r="J57" s="7">
        <v>5</v>
      </c>
      <c r="K57" s="7"/>
      <c r="L57" s="7"/>
      <c r="M57" s="7"/>
      <c r="N57" s="7"/>
      <c r="O57" s="7"/>
      <c r="P57" s="7"/>
      <c r="Q57" s="7">
        <v>1</v>
      </c>
      <c r="R57" s="7">
        <v>30</v>
      </c>
      <c r="S57" s="7"/>
      <c r="T57" s="8">
        <v>30</v>
      </c>
      <c r="U57" s="25">
        <f t="shared" si="0"/>
        <v>66</v>
      </c>
      <c r="V57" s="25">
        <f t="shared" si="1"/>
        <v>38280</v>
      </c>
      <c r="W57" s="2"/>
      <c r="X57" s="2"/>
    </row>
    <row r="58" spans="1:24" ht="20.100000000000001" customHeight="1">
      <c r="A58">
        <v>57</v>
      </c>
      <c r="B58" s="3" t="s">
        <v>144</v>
      </c>
      <c r="C58" s="3" t="s">
        <v>145</v>
      </c>
      <c r="D58" s="3" t="s">
        <v>146</v>
      </c>
      <c r="E58" s="4">
        <v>1</v>
      </c>
      <c r="F58" s="4" t="s">
        <v>24</v>
      </c>
      <c r="G58" s="5">
        <v>183.34</v>
      </c>
      <c r="H58" s="5">
        <v>220.00800000000001</v>
      </c>
      <c r="I58" s="26"/>
      <c r="J58" s="7">
        <v>0</v>
      </c>
      <c r="K58" s="7">
        <v>50</v>
      </c>
      <c r="L58" s="7">
        <v>5</v>
      </c>
      <c r="M58" s="10">
        <v>20</v>
      </c>
      <c r="N58" s="7"/>
      <c r="O58" s="7"/>
      <c r="P58" s="7"/>
      <c r="Q58" s="7">
        <v>10</v>
      </c>
      <c r="R58" s="7">
        <v>25</v>
      </c>
      <c r="S58" s="7">
        <v>15</v>
      </c>
      <c r="T58" s="8">
        <v>50</v>
      </c>
      <c r="U58" s="25">
        <f t="shared" si="0"/>
        <v>175</v>
      </c>
      <c r="V58" s="25">
        <f t="shared" si="1"/>
        <v>32084.5</v>
      </c>
      <c r="W58" s="2"/>
      <c r="X58" s="2"/>
    </row>
    <row r="59" spans="1:24" ht="20.100000000000001" customHeight="1">
      <c r="A59">
        <v>58</v>
      </c>
      <c r="B59" s="3" t="s">
        <v>147</v>
      </c>
      <c r="C59" s="3" t="s">
        <v>145</v>
      </c>
      <c r="D59" s="3" t="s">
        <v>148</v>
      </c>
      <c r="E59" s="4">
        <v>1</v>
      </c>
      <c r="F59" s="4" t="s">
        <v>24</v>
      </c>
      <c r="G59" s="5">
        <v>183.34</v>
      </c>
      <c r="H59" s="5">
        <v>220.00800000000001</v>
      </c>
      <c r="I59" s="26"/>
      <c r="J59" s="7">
        <v>20</v>
      </c>
      <c r="K59" s="7">
        <v>50</v>
      </c>
      <c r="L59" s="7">
        <v>15</v>
      </c>
      <c r="M59" s="10">
        <v>20</v>
      </c>
      <c r="N59" s="7"/>
      <c r="O59" s="7"/>
      <c r="P59" s="7"/>
      <c r="Q59" s="7">
        <v>10</v>
      </c>
      <c r="R59" s="7">
        <v>25</v>
      </c>
      <c r="S59" s="7">
        <v>15</v>
      </c>
      <c r="T59" s="8">
        <v>100</v>
      </c>
      <c r="U59" s="25">
        <f t="shared" si="0"/>
        <v>255</v>
      </c>
      <c r="V59" s="25">
        <f t="shared" si="1"/>
        <v>46751.700000000004</v>
      </c>
      <c r="W59" s="2"/>
      <c r="X59" s="2"/>
    </row>
    <row r="60" spans="1:24" ht="20.100000000000001" customHeight="1">
      <c r="A60">
        <v>59</v>
      </c>
      <c r="B60" s="3" t="s">
        <v>149</v>
      </c>
      <c r="C60" s="3" t="s">
        <v>149</v>
      </c>
      <c r="D60" s="3" t="s">
        <v>150</v>
      </c>
      <c r="E60" s="4">
        <v>1</v>
      </c>
      <c r="F60" s="4" t="s">
        <v>24</v>
      </c>
      <c r="G60" s="5">
        <v>322.5</v>
      </c>
      <c r="H60" s="5">
        <v>387</v>
      </c>
      <c r="I60" s="26"/>
      <c r="J60" s="7"/>
      <c r="K60" s="7"/>
      <c r="L60" s="7"/>
      <c r="M60" s="7"/>
      <c r="N60" s="7"/>
      <c r="O60" s="7"/>
      <c r="P60" s="7"/>
      <c r="Q60" s="7"/>
      <c r="R60" s="7">
        <v>200</v>
      </c>
      <c r="S60" s="7"/>
      <c r="T60" s="8"/>
      <c r="U60" s="25">
        <f t="shared" si="0"/>
        <v>200</v>
      </c>
      <c r="V60" s="25">
        <f t="shared" si="1"/>
        <v>64500</v>
      </c>
      <c r="W60" s="2"/>
      <c r="X60" s="2"/>
    </row>
    <row r="61" spans="1:24" ht="20.100000000000001" customHeight="1">
      <c r="A61">
        <v>60</v>
      </c>
      <c r="B61" s="3" t="s">
        <v>151</v>
      </c>
      <c r="C61" s="3" t="s">
        <v>151</v>
      </c>
      <c r="D61" s="3" t="s">
        <v>152</v>
      </c>
      <c r="E61" s="4">
        <v>1</v>
      </c>
      <c r="F61" s="4" t="s">
        <v>24</v>
      </c>
      <c r="G61" s="5">
        <v>123</v>
      </c>
      <c r="H61" s="5">
        <v>147.6</v>
      </c>
      <c r="I61" s="26">
        <v>6</v>
      </c>
      <c r="J61" s="7">
        <v>5</v>
      </c>
      <c r="K61" s="7"/>
      <c r="L61" s="7">
        <v>100</v>
      </c>
      <c r="M61" s="7"/>
      <c r="N61" s="7"/>
      <c r="O61" s="7"/>
      <c r="P61" s="7">
        <v>10</v>
      </c>
      <c r="Q61" s="7"/>
      <c r="R61" s="7">
        <v>2</v>
      </c>
      <c r="S61" s="7"/>
      <c r="T61" s="8">
        <v>50</v>
      </c>
      <c r="U61" s="25">
        <f t="shared" si="0"/>
        <v>173</v>
      </c>
      <c r="V61" s="25">
        <f t="shared" si="1"/>
        <v>21279</v>
      </c>
      <c r="W61" s="2"/>
      <c r="X61" s="2"/>
    </row>
    <row r="62" spans="1:24" ht="20.100000000000001" customHeight="1">
      <c r="A62">
        <v>61</v>
      </c>
      <c r="B62" s="3" t="s">
        <v>153</v>
      </c>
      <c r="C62" s="3" t="s">
        <v>153</v>
      </c>
      <c r="D62" s="3" t="s">
        <v>154</v>
      </c>
      <c r="E62" s="4">
        <v>1</v>
      </c>
      <c r="F62" s="4" t="s">
        <v>24</v>
      </c>
      <c r="G62" s="5">
        <v>2480</v>
      </c>
      <c r="H62" s="5">
        <v>2976</v>
      </c>
      <c r="I62" s="26"/>
      <c r="J62" s="7"/>
      <c r="K62" s="7"/>
      <c r="L62" s="7">
        <v>12</v>
      </c>
      <c r="M62" s="7"/>
      <c r="N62" s="7"/>
      <c r="O62" s="7"/>
      <c r="P62" s="7"/>
      <c r="Q62" s="7"/>
      <c r="R62" s="7">
        <v>25</v>
      </c>
      <c r="S62" s="7"/>
      <c r="T62" s="8">
        <v>90</v>
      </c>
      <c r="U62" s="25">
        <f t="shared" si="0"/>
        <v>127</v>
      </c>
      <c r="V62" s="25">
        <f t="shared" si="1"/>
        <v>314960</v>
      </c>
      <c r="W62" s="2"/>
      <c r="X62" s="2"/>
    </row>
    <row r="63" spans="1:24" ht="20.100000000000001" customHeight="1">
      <c r="A63">
        <v>62</v>
      </c>
      <c r="B63" s="3" t="s">
        <v>155</v>
      </c>
      <c r="C63" s="3" t="s">
        <v>155</v>
      </c>
      <c r="D63" s="3" t="s">
        <v>156</v>
      </c>
      <c r="E63" s="4">
        <v>1</v>
      </c>
      <c r="F63" s="4" t="s">
        <v>24</v>
      </c>
      <c r="G63" s="5">
        <v>2480</v>
      </c>
      <c r="H63" s="5">
        <v>2976</v>
      </c>
      <c r="I63" s="26"/>
      <c r="J63" s="7"/>
      <c r="K63" s="7"/>
      <c r="L63" s="7">
        <v>12</v>
      </c>
      <c r="M63" s="7"/>
      <c r="N63" s="7"/>
      <c r="O63" s="7"/>
      <c r="P63" s="7"/>
      <c r="Q63" s="7"/>
      <c r="R63" s="7">
        <v>35</v>
      </c>
      <c r="S63" s="7"/>
      <c r="T63" s="8">
        <v>30</v>
      </c>
      <c r="U63" s="25">
        <f t="shared" si="0"/>
        <v>77</v>
      </c>
      <c r="V63" s="25">
        <f t="shared" si="1"/>
        <v>190960</v>
      </c>
      <c r="W63" s="2"/>
      <c r="X63" s="2"/>
    </row>
    <row r="64" spans="1:24" ht="20.100000000000001" customHeight="1">
      <c r="A64">
        <v>63</v>
      </c>
      <c r="B64" s="3" t="s">
        <v>157</v>
      </c>
      <c r="C64" s="3" t="s">
        <v>157</v>
      </c>
      <c r="D64" s="3" t="s">
        <v>158</v>
      </c>
      <c r="E64" s="4">
        <v>1</v>
      </c>
      <c r="F64" s="4" t="s">
        <v>159</v>
      </c>
      <c r="G64" s="5">
        <v>138</v>
      </c>
      <c r="H64" s="5">
        <v>165.6</v>
      </c>
      <c r="I64" s="26"/>
      <c r="J64" s="7"/>
      <c r="K64" s="7"/>
      <c r="L64" s="7">
        <v>280</v>
      </c>
      <c r="M64" s="7"/>
      <c r="N64" s="7"/>
      <c r="O64" s="7"/>
      <c r="P64" s="7"/>
      <c r="Q64" s="7"/>
      <c r="R64" s="7"/>
      <c r="S64" s="7"/>
      <c r="T64" s="8">
        <v>100</v>
      </c>
      <c r="U64" s="25">
        <f t="shared" si="0"/>
        <v>380</v>
      </c>
      <c r="V64" s="25">
        <f t="shared" si="1"/>
        <v>52440</v>
      </c>
      <c r="W64" s="2"/>
      <c r="X64" s="2"/>
    </row>
    <row r="65" spans="1:24" ht="20.100000000000001" customHeight="1">
      <c r="A65">
        <v>64</v>
      </c>
      <c r="B65" s="3" t="s">
        <v>160</v>
      </c>
      <c r="C65" s="3" t="s">
        <v>160</v>
      </c>
      <c r="D65" s="3" t="s">
        <v>161</v>
      </c>
      <c r="E65" s="4">
        <v>1</v>
      </c>
      <c r="F65" s="4" t="s">
        <v>24</v>
      </c>
      <c r="G65" s="5">
        <v>2625</v>
      </c>
      <c r="H65" s="5">
        <v>3150</v>
      </c>
      <c r="I65" s="26">
        <v>12</v>
      </c>
      <c r="J65" s="7"/>
      <c r="K65" s="7"/>
      <c r="L65" s="7">
        <v>36</v>
      </c>
      <c r="M65" s="7"/>
      <c r="N65" s="7"/>
      <c r="O65" s="7"/>
      <c r="P65" s="7"/>
      <c r="Q65" s="7"/>
      <c r="R65" s="7"/>
      <c r="S65" s="7"/>
      <c r="T65" s="8"/>
      <c r="U65" s="25">
        <f t="shared" si="0"/>
        <v>48</v>
      </c>
      <c r="V65" s="25">
        <f t="shared" si="1"/>
        <v>126000</v>
      </c>
      <c r="W65" s="2"/>
      <c r="X65" s="2"/>
    </row>
    <row r="66" spans="1:24" ht="20.100000000000001" customHeight="1">
      <c r="A66">
        <v>65</v>
      </c>
      <c r="B66" s="3" t="s">
        <v>162</v>
      </c>
      <c r="C66" s="3" t="s">
        <v>163</v>
      </c>
      <c r="D66" s="3" t="s">
        <v>164</v>
      </c>
      <c r="E66" s="4">
        <v>1</v>
      </c>
      <c r="F66" s="4" t="s">
        <v>24</v>
      </c>
      <c r="G66" s="5">
        <v>345.34</v>
      </c>
      <c r="H66" s="5">
        <v>414.40799999999996</v>
      </c>
      <c r="I66" s="26"/>
      <c r="J66" s="7"/>
      <c r="K66" s="7"/>
      <c r="L66" s="7"/>
      <c r="M66" s="7"/>
      <c r="N66" s="7"/>
      <c r="O66" s="7"/>
      <c r="P66" s="7"/>
      <c r="Q66" s="7">
        <v>1</v>
      </c>
      <c r="R66" s="7">
        <v>100</v>
      </c>
      <c r="S66" s="7"/>
      <c r="T66" s="8"/>
      <c r="U66" s="25">
        <f t="shared" si="0"/>
        <v>101</v>
      </c>
      <c r="V66" s="25">
        <f t="shared" si="1"/>
        <v>34879.339999999997</v>
      </c>
      <c r="W66" s="2"/>
      <c r="X66" s="2"/>
    </row>
    <row r="67" spans="1:24" ht="20.100000000000001" customHeight="1">
      <c r="A67">
        <v>66</v>
      </c>
      <c r="B67" s="3" t="s">
        <v>165</v>
      </c>
      <c r="C67" s="3" t="s">
        <v>165</v>
      </c>
      <c r="D67" s="3" t="s">
        <v>166</v>
      </c>
      <c r="E67" s="4">
        <v>1</v>
      </c>
      <c r="F67" s="4" t="s">
        <v>24</v>
      </c>
      <c r="G67" s="5">
        <v>1481</v>
      </c>
      <c r="H67" s="5">
        <v>1777.2</v>
      </c>
      <c r="I67" s="26"/>
      <c r="J67" s="7"/>
      <c r="K67" s="7"/>
      <c r="L67" s="7">
        <v>72</v>
      </c>
      <c r="M67" s="7"/>
      <c r="N67" s="7"/>
      <c r="O67" s="7"/>
      <c r="P67" s="7"/>
      <c r="Q67" s="7"/>
      <c r="R67" s="7"/>
      <c r="S67" s="7"/>
      <c r="T67" s="8">
        <v>90</v>
      </c>
      <c r="U67" s="25">
        <f t="shared" ref="U67:U118" si="2">SUM(I67:T67)</f>
        <v>162</v>
      </c>
      <c r="V67" s="25">
        <f t="shared" ref="V67:V118" si="3">U67*G67</f>
        <v>239922</v>
      </c>
      <c r="W67" s="2"/>
      <c r="X67" s="2"/>
    </row>
    <row r="68" spans="1:24" ht="20.100000000000001" customHeight="1">
      <c r="A68">
        <v>67</v>
      </c>
      <c r="B68" s="3" t="s">
        <v>167</v>
      </c>
      <c r="C68" s="3" t="s">
        <v>167</v>
      </c>
      <c r="D68" s="3" t="s">
        <v>168</v>
      </c>
      <c r="E68" s="4">
        <v>1</v>
      </c>
      <c r="F68" s="4" t="s">
        <v>24</v>
      </c>
      <c r="G68" s="5">
        <v>2344.0400000000004</v>
      </c>
      <c r="H68" s="5">
        <v>2812.8480000000004</v>
      </c>
      <c r="I68" s="26"/>
      <c r="J68" s="7"/>
      <c r="K68" s="7"/>
      <c r="L68" s="7"/>
      <c r="M68" s="7"/>
      <c r="N68" s="7"/>
      <c r="O68" s="7"/>
      <c r="P68" s="7"/>
      <c r="Q68" s="7"/>
      <c r="R68" s="7"/>
      <c r="S68" s="7"/>
      <c r="T68" s="8">
        <v>30</v>
      </c>
      <c r="U68" s="25">
        <f t="shared" si="2"/>
        <v>30</v>
      </c>
      <c r="V68" s="25">
        <f t="shared" si="3"/>
        <v>70321.200000000012</v>
      </c>
      <c r="W68" s="2"/>
      <c r="X68" s="2"/>
    </row>
    <row r="69" spans="1:24" ht="20.100000000000001" customHeight="1">
      <c r="A69">
        <v>68</v>
      </c>
      <c r="B69" s="3" t="s">
        <v>169</v>
      </c>
      <c r="C69" s="3" t="s">
        <v>169</v>
      </c>
      <c r="D69" s="3" t="s">
        <v>170</v>
      </c>
      <c r="E69" s="4">
        <v>1</v>
      </c>
      <c r="F69" s="4" t="s">
        <v>24</v>
      </c>
      <c r="G69" s="5">
        <v>4750</v>
      </c>
      <c r="H69" s="5">
        <v>5700</v>
      </c>
      <c r="I69" s="26"/>
      <c r="J69" s="7">
        <v>15</v>
      </c>
      <c r="K69" s="7"/>
      <c r="L69" s="7">
        <v>36</v>
      </c>
      <c r="M69" s="10">
        <v>30</v>
      </c>
      <c r="N69" s="7"/>
      <c r="O69" s="7"/>
      <c r="P69" s="7"/>
      <c r="Q69" s="7"/>
      <c r="R69" s="7">
        <v>40</v>
      </c>
      <c r="S69" s="7">
        <v>15</v>
      </c>
      <c r="T69" s="8">
        <v>30</v>
      </c>
      <c r="U69" s="25">
        <f t="shared" si="2"/>
        <v>166</v>
      </c>
      <c r="V69" s="25">
        <f t="shared" si="3"/>
        <v>788500</v>
      </c>
      <c r="W69" s="2"/>
      <c r="X69" s="2"/>
    </row>
    <row r="70" spans="1:24" ht="20.100000000000001" customHeight="1">
      <c r="A70">
        <v>69</v>
      </c>
      <c r="B70" s="3" t="s">
        <v>171</v>
      </c>
      <c r="C70" s="3" t="s">
        <v>171</v>
      </c>
      <c r="D70" s="3" t="s">
        <v>172</v>
      </c>
      <c r="E70" s="4">
        <v>1</v>
      </c>
      <c r="F70" s="4" t="s">
        <v>173</v>
      </c>
      <c r="G70" s="5">
        <v>987.64</v>
      </c>
      <c r="H70" s="5">
        <v>1185.1679999999999</v>
      </c>
      <c r="I70" s="26"/>
      <c r="J70" s="7">
        <v>0</v>
      </c>
      <c r="K70" s="7"/>
      <c r="L70" s="7">
        <v>6</v>
      </c>
      <c r="M70" s="7"/>
      <c r="N70" s="7"/>
      <c r="O70" s="7"/>
      <c r="P70" s="7"/>
      <c r="Q70" s="7"/>
      <c r="R70" s="7"/>
      <c r="S70" s="7"/>
      <c r="T70" s="8">
        <v>100</v>
      </c>
      <c r="U70" s="25">
        <f t="shared" si="2"/>
        <v>106</v>
      </c>
      <c r="V70" s="25">
        <f t="shared" si="3"/>
        <v>104689.84</v>
      </c>
      <c r="W70" s="2"/>
      <c r="X70" s="2"/>
    </row>
    <row r="71" spans="1:24" ht="20.100000000000001" customHeight="1">
      <c r="A71">
        <v>70</v>
      </c>
      <c r="B71" s="3" t="s">
        <v>174</v>
      </c>
      <c r="C71" s="3" t="s">
        <v>174</v>
      </c>
      <c r="D71" s="3" t="s">
        <v>175</v>
      </c>
      <c r="E71" s="4">
        <v>1</v>
      </c>
      <c r="F71" s="4" t="s">
        <v>24</v>
      </c>
      <c r="G71" s="5">
        <v>166.67</v>
      </c>
      <c r="H71" s="5">
        <v>200.00399999999999</v>
      </c>
      <c r="I71" s="26"/>
      <c r="J71" s="7">
        <v>1000</v>
      </c>
      <c r="K71" s="7">
        <v>400</v>
      </c>
      <c r="L71" s="7">
        <v>600</v>
      </c>
      <c r="M71" s="10">
        <v>500</v>
      </c>
      <c r="N71" s="7"/>
      <c r="O71" s="7"/>
      <c r="P71" s="7"/>
      <c r="Q71" s="7"/>
      <c r="R71" s="7">
        <v>120</v>
      </c>
      <c r="S71" s="7">
        <v>500</v>
      </c>
      <c r="T71" s="8">
        <v>1500</v>
      </c>
      <c r="U71" s="25">
        <f t="shared" si="2"/>
        <v>4620</v>
      </c>
      <c r="V71" s="25">
        <f t="shared" si="3"/>
        <v>770015.39999999991</v>
      </c>
      <c r="W71" s="2"/>
      <c r="X71" s="2"/>
    </row>
    <row r="72" spans="1:24" ht="20.100000000000001" customHeight="1">
      <c r="A72">
        <v>71</v>
      </c>
      <c r="B72" s="3" t="s">
        <v>176</v>
      </c>
      <c r="C72" s="3" t="s">
        <v>176</v>
      </c>
      <c r="D72" s="3" t="s">
        <v>177</v>
      </c>
      <c r="E72" s="4">
        <v>1</v>
      </c>
      <c r="F72" s="4" t="s">
        <v>65</v>
      </c>
      <c r="G72" s="5">
        <v>2059.4</v>
      </c>
      <c r="H72" s="5">
        <v>2471.2800000000002</v>
      </c>
      <c r="I72" s="26"/>
      <c r="J72" s="7"/>
      <c r="K72" s="7"/>
      <c r="L72" s="7">
        <v>90</v>
      </c>
      <c r="M72" s="7"/>
      <c r="N72" s="7"/>
      <c r="O72" s="7"/>
      <c r="P72" s="7"/>
      <c r="Q72" s="7"/>
      <c r="R72" s="7"/>
      <c r="S72" s="7"/>
      <c r="T72" s="8">
        <v>90</v>
      </c>
      <c r="U72" s="25">
        <f t="shared" si="2"/>
        <v>180</v>
      </c>
      <c r="V72" s="25">
        <f t="shared" si="3"/>
        <v>370692</v>
      </c>
      <c r="W72" s="2"/>
      <c r="X72" s="2"/>
    </row>
    <row r="73" spans="1:24" ht="20.100000000000001" customHeight="1">
      <c r="A73">
        <v>72</v>
      </c>
      <c r="B73" s="3" t="s">
        <v>178</v>
      </c>
      <c r="C73" s="3" t="s">
        <v>179</v>
      </c>
      <c r="D73" s="3" t="s">
        <v>180</v>
      </c>
      <c r="E73" s="4">
        <v>1</v>
      </c>
      <c r="F73" s="4" t="s">
        <v>24</v>
      </c>
      <c r="G73" s="5">
        <v>1500</v>
      </c>
      <c r="H73" s="5">
        <v>1800</v>
      </c>
      <c r="I73" s="26"/>
      <c r="J73" s="7"/>
      <c r="K73" s="7"/>
      <c r="L73" s="7">
        <v>20</v>
      </c>
      <c r="M73" s="7"/>
      <c r="N73" s="7"/>
      <c r="O73" s="7"/>
      <c r="P73" s="7"/>
      <c r="Q73" s="7"/>
      <c r="R73" s="7"/>
      <c r="S73" s="7"/>
      <c r="T73" s="8"/>
      <c r="U73" s="25">
        <f t="shared" si="2"/>
        <v>20</v>
      </c>
      <c r="V73" s="25">
        <f t="shared" si="3"/>
        <v>30000</v>
      </c>
      <c r="W73" s="2"/>
      <c r="X73" s="2"/>
    </row>
    <row r="74" spans="1:24" ht="20.100000000000001" customHeight="1">
      <c r="A74">
        <v>73</v>
      </c>
      <c r="B74" s="3" t="s">
        <v>181</v>
      </c>
      <c r="C74" s="3" t="s">
        <v>182</v>
      </c>
      <c r="D74" s="3" t="s">
        <v>183</v>
      </c>
      <c r="E74" s="4">
        <v>1</v>
      </c>
      <c r="F74" s="4" t="s">
        <v>24</v>
      </c>
      <c r="G74" s="5">
        <v>1800</v>
      </c>
      <c r="H74" s="5">
        <v>2160</v>
      </c>
      <c r="I74" s="26"/>
      <c r="J74" s="7"/>
      <c r="K74" s="7"/>
      <c r="L74" s="7">
        <v>20</v>
      </c>
      <c r="M74" s="7"/>
      <c r="N74" s="7"/>
      <c r="O74" s="7"/>
      <c r="P74" s="7"/>
      <c r="Q74" s="7"/>
      <c r="R74" s="7"/>
      <c r="S74" s="7"/>
      <c r="T74" s="8"/>
      <c r="U74" s="25">
        <f t="shared" si="2"/>
        <v>20</v>
      </c>
      <c r="V74" s="25">
        <f t="shared" si="3"/>
        <v>36000</v>
      </c>
      <c r="W74" s="2"/>
      <c r="X74" s="2"/>
    </row>
    <row r="75" spans="1:24" ht="20.100000000000001" customHeight="1">
      <c r="A75">
        <v>74</v>
      </c>
      <c r="B75" s="3" t="s">
        <v>184</v>
      </c>
      <c r="C75" s="3" t="s">
        <v>184</v>
      </c>
      <c r="D75" s="3" t="s">
        <v>185</v>
      </c>
      <c r="E75" s="4">
        <v>1</v>
      </c>
      <c r="F75" s="4" t="s">
        <v>24</v>
      </c>
      <c r="G75" s="5">
        <v>1510</v>
      </c>
      <c r="H75" s="5">
        <v>1812</v>
      </c>
      <c r="I75" s="26"/>
      <c r="J75" s="7"/>
      <c r="K75" s="7"/>
      <c r="L75" s="7">
        <v>24</v>
      </c>
      <c r="M75" s="7"/>
      <c r="N75" s="7"/>
      <c r="O75" s="7"/>
      <c r="P75" s="7"/>
      <c r="Q75" s="7"/>
      <c r="R75" s="7"/>
      <c r="S75" s="7"/>
      <c r="T75" s="8">
        <v>60</v>
      </c>
      <c r="U75" s="25">
        <f t="shared" si="2"/>
        <v>84</v>
      </c>
      <c r="V75" s="25">
        <f t="shared" si="3"/>
        <v>126840</v>
      </c>
      <c r="W75" s="2"/>
      <c r="X75" s="2"/>
    </row>
    <row r="76" spans="1:24" ht="20.100000000000001" customHeight="1">
      <c r="A76">
        <v>75</v>
      </c>
      <c r="B76" s="3" t="s">
        <v>186</v>
      </c>
      <c r="C76" s="3" t="s">
        <v>186</v>
      </c>
      <c r="D76" s="3" t="s">
        <v>187</v>
      </c>
      <c r="E76" s="4">
        <v>1</v>
      </c>
      <c r="F76" s="4" t="s">
        <v>188</v>
      </c>
      <c r="G76" s="5">
        <v>682</v>
      </c>
      <c r="H76" s="5">
        <v>818.4</v>
      </c>
      <c r="I76" s="26"/>
      <c r="J76" s="7"/>
      <c r="K76" s="7"/>
      <c r="L76" s="7"/>
      <c r="M76" s="7"/>
      <c r="N76" s="7"/>
      <c r="O76" s="7"/>
      <c r="P76" s="7"/>
      <c r="Q76" s="7"/>
      <c r="R76" s="7"/>
      <c r="S76" s="7"/>
      <c r="T76" s="8">
        <v>100</v>
      </c>
      <c r="U76" s="25">
        <f t="shared" si="2"/>
        <v>100</v>
      </c>
      <c r="V76" s="25">
        <f t="shared" si="3"/>
        <v>68200</v>
      </c>
      <c r="W76" s="2"/>
      <c r="X76" s="2"/>
    </row>
    <row r="77" spans="1:24" ht="20.100000000000001" customHeight="1">
      <c r="A77">
        <v>76</v>
      </c>
      <c r="B77" s="3" t="s">
        <v>189</v>
      </c>
      <c r="C77" s="3" t="s">
        <v>189</v>
      </c>
      <c r="D77" s="3" t="s">
        <v>190</v>
      </c>
      <c r="E77" s="4">
        <v>1</v>
      </c>
      <c r="F77" s="4" t="s">
        <v>188</v>
      </c>
      <c r="G77" s="5">
        <v>845</v>
      </c>
      <c r="H77" s="5">
        <v>1014</v>
      </c>
      <c r="I77" s="26"/>
      <c r="J77" s="7"/>
      <c r="K77" s="7"/>
      <c r="L77" s="7">
        <v>60</v>
      </c>
      <c r="M77" s="7"/>
      <c r="N77" s="7"/>
      <c r="O77" s="7"/>
      <c r="P77" s="7"/>
      <c r="Q77" s="7"/>
      <c r="R77" s="7"/>
      <c r="S77" s="7"/>
      <c r="T77" s="8">
        <v>30</v>
      </c>
      <c r="U77" s="25">
        <f t="shared" si="2"/>
        <v>90</v>
      </c>
      <c r="V77" s="25">
        <f t="shared" si="3"/>
        <v>76050</v>
      </c>
      <c r="W77" s="2"/>
      <c r="X77" s="2"/>
    </row>
    <row r="78" spans="1:24" ht="20.100000000000001" customHeight="1">
      <c r="A78">
        <v>77</v>
      </c>
      <c r="B78" s="3" t="s">
        <v>191</v>
      </c>
      <c r="C78" s="3" t="s">
        <v>191</v>
      </c>
      <c r="D78" s="3" t="s">
        <v>192</v>
      </c>
      <c r="E78" s="4">
        <v>1</v>
      </c>
      <c r="F78" s="4" t="s">
        <v>24</v>
      </c>
      <c r="G78" s="5">
        <v>1358.9</v>
      </c>
      <c r="H78" s="5">
        <v>1630.68</v>
      </c>
      <c r="I78" s="26"/>
      <c r="J78" s="7"/>
      <c r="K78" s="7"/>
      <c r="L78" s="7"/>
      <c r="M78" s="7"/>
      <c r="N78" s="7"/>
      <c r="O78" s="7"/>
      <c r="P78" s="7">
        <v>5</v>
      </c>
      <c r="Q78" s="7"/>
      <c r="R78" s="7">
        <v>20</v>
      </c>
      <c r="S78" s="7"/>
      <c r="T78" s="8"/>
      <c r="U78" s="25">
        <f t="shared" si="2"/>
        <v>25</v>
      </c>
      <c r="V78" s="25">
        <f t="shared" si="3"/>
        <v>33972.5</v>
      </c>
      <c r="W78" s="2"/>
      <c r="X78" s="2"/>
    </row>
    <row r="79" spans="1:24" ht="20.100000000000001" customHeight="1">
      <c r="A79">
        <v>78</v>
      </c>
      <c r="B79" s="3" t="s">
        <v>193</v>
      </c>
      <c r="C79" s="3" t="s">
        <v>193</v>
      </c>
      <c r="D79" s="3" t="s">
        <v>194</v>
      </c>
      <c r="E79" s="4">
        <v>1</v>
      </c>
      <c r="F79" s="4" t="s">
        <v>24</v>
      </c>
      <c r="G79" s="5">
        <v>1031.95</v>
      </c>
      <c r="H79" s="5">
        <v>1238.3399999999999</v>
      </c>
      <c r="I79" s="26"/>
      <c r="J79" s="7"/>
      <c r="K79" s="7"/>
      <c r="L79" s="7">
        <v>90</v>
      </c>
      <c r="M79" s="7"/>
      <c r="N79" s="7"/>
      <c r="O79" s="7"/>
      <c r="P79" s="7"/>
      <c r="Q79" s="7"/>
      <c r="R79" s="7">
        <v>200</v>
      </c>
      <c r="S79" s="7"/>
      <c r="T79" s="8">
        <v>40</v>
      </c>
      <c r="U79" s="25">
        <f t="shared" si="2"/>
        <v>330</v>
      </c>
      <c r="V79" s="25">
        <f t="shared" si="3"/>
        <v>340543.5</v>
      </c>
      <c r="W79" s="2"/>
      <c r="X79" s="2"/>
    </row>
    <row r="80" spans="1:24" ht="20.100000000000001" customHeight="1">
      <c r="A80">
        <v>79</v>
      </c>
      <c r="B80" s="3" t="s">
        <v>195</v>
      </c>
      <c r="C80" s="3" t="s">
        <v>196</v>
      </c>
      <c r="D80" s="3" t="s">
        <v>197</v>
      </c>
      <c r="E80" s="4">
        <v>1</v>
      </c>
      <c r="F80" s="4" t="s">
        <v>24</v>
      </c>
      <c r="G80" s="5">
        <v>375.3</v>
      </c>
      <c r="H80" s="5">
        <v>450.36</v>
      </c>
      <c r="I80" s="26"/>
      <c r="J80" s="7"/>
      <c r="K80" s="7"/>
      <c r="L80" s="7">
        <v>500</v>
      </c>
      <c r="M80" s="7"/>
      <c r="N80" s="7"/>
      <c r="O80" s="7"/>
      <c r="P80" s="7"/>
      <c r="Q80" s="7"/>
      <c r="R80" s="7">
        <v>40</v>
      </c>
      <c r="S80" s="7"/>
      <c r="T80" s="8"/>
      <c r="U80" s="25">
        <f t="shared" si="2"/>
        <v>540</v>
      </c>
      <c r="V80" s="25">
        <f t="shared" si="3"/>
        <v>202662</v>
      </c>
      <c r="W80" s="2"/>
      <c r="X80" s="2"/>
    </row>
    <row r="81" spans="1:24" ht="20.100000000000001" customHeight="1">
      <c r="A81">
        <v>80</v>
      </c>
      <c r="B81" s="3" t="s">
        <v>198</v>
      </c>
      <c r="C81" s="3" t="s">
        <v>198</v>
      </c>
      <c r="D81" s="3" t="s">
        <v>199</v>
      </c>
      <c r="E81" s="4">
        <v>1</v>
      </c>
      <c r="F81" s="4" t="s">
        <v>24</v>
      </c>
      <c r="G81" s="5">
        <v>375.3</v>
      </c>
      <c r="H81" s="5">
        <v>450.36</v>
      </c>
      <c r="I81" s="26"/>
      <c r="J81" s="7">
        <v>600</v>
      </c>
      <c r="K81" s="7">
        <v>150</v>
      </c>
      <c r="L81" s="7"/>
      <c r="M81" s="7"/>
      <c r="N81" s="7"/>
      <c r="O81" s="7"/>
      <c r="P81" s="7"/>
      <c r="Q81" s="7">
        <v>20</v>
      </c>
      <c r="R81" s="7"/>
      <c r="S81" s="7">
        <v>250</v>
      </c>
      <c r="T81" s="8">
        <v>50</v>
      </c>
      <c r="U81" s="25">
        <f t="shared" si="2"/>
        <v>1070</v>
      </c>
      <c r="V81" s="25">
        <f t="shared" si="3"/>
        <v>401571</v>
      </c>
      <c r="W81" s="2"/>
      <c r="X81" s="2"/>
    </row>
    <row r="82" spans="1:24" ht="20.100000000000001" customHeight="1">
      <c r="A82">
        <v>81</v>
      </c>
      <c r="B82" s="3" t="s">
        <v>200</v>
      </c>
      <c r="C82" s="3" t="s">
        <v>200</v>
      </c>
      <c r="D82" s="3" t="s">
        <v>201</v>
      </c>
      <c r="E82" s="4">
        <v>1</v>
      </c>
      <c r="F82" s="4" t="s">
        <v>24</v>
      </c>
      <c r="G82" s="5">
        <v>95.44</v>
      </c>
      <c r="H82" s="5">
        <v>114.52799999999999</v>
      </c>
      <c r="I82" s="26">
        <v>20</v>
      </c>
      <c r="J82" s="7">
        <v>1000</v>
      </c>
      <c r="K82" s="7">
        <v>350</v>
      </c>
      <c r="L82" s="7">
        <v>3000</v>
      </c>
      <c r="M82" s="10">
        <v>500</v>
      </c>
      <c r="N82" s="7"/>
      <c r="O82" s="7">
        <v>150</v>
      </c>
      <c r="P82" s="7"/>
      <c r="Q82" s="7">
        <v>400</v>
      </c>
      <c r="R82" s="7">
        <v>150</v>
      </c>
      <c r="S82" s="7">
        <v>150</v>
      </c>
      <c r="T82" s="8">
        <v>1000</v>
      </c>
      <c r="U82" s="25">
        <f t="shared" si="2"/>
        <v>6720</v>
      </c>
      <c r="V82" s="25">
        <f t="shared" si="3"/>
        <v>641356.79999999993</v>
      </c>
      <c r="W82" s="2"/>
      <c r="X82" s="2"/>
    </row>
    <row r="83" spans="1:24" ht="20.100000000000001" customHeight="1">
      <c r="A83">
        <v>82</v>
      </c>
      <c r="B83" s="3" t="s">
        <v>202</v>
      </c>
      <c r="C83" s="3" t="s">
        <v>203</v>
      </c>
      <c r="D83" s="3" t="s">
        <v>204</v>
      </c>
      <c r="E83" s="4">
        <v>1</v>
      </c>
      <c r="F83" s="4" t="s">
        <v>24</v>
      </c>
      <c r="G83" s="5">
        <v>36.6</v>
      </c>
      <c r="H83" s="5">
        <v>43.92</v>
      </c>
      <c r="I83" s="26">
        <v>20</v>
      </c>
      <c r="J83" s="7">
        <v>0</v>
      </c>
      <c r="K83" s="7">
        <v>350</v>
      </c>
      <c r="L83" s="7"/>
      <c r="M83" s="10">
        <v>100</v>
      </c>
      <c r="N83" s="7"/>
      <c r="O83" s="7"/>
      <c r="P83" s="7">
        <v>200</v>
      </c>
      <c r="Q83" s="7"/>
      <c r="R83" s="7">
        <v>100</v>
      </c>
      <c r="S83" s="7"/>
      <c r="T83" s="8">
        <v>500</v>
      </c>
      <c r="U83" s="25">
        <f t="shared" si="2"/>
        <v>1270</v>
      </c>
      <c r="V83" s="25">
        <f t="shared" si="3"/>
        <v>46482</v>
      </c>
      <c r="W83" s="2"/>
      <c r="X83" s="2"/>
    </row>
    <row r="84" spans="1:24" ht="20.100000000000001" customHeight="1">
      <c r="A84">
        <v>83</v>
      </c>
      <c r="B84" s="3" t="s">
        <v>205</v>
      </c>
      <c r="C84" s="3" t="s">
        <v>205</v>
      </c>
      <c r="D84" s="3" t="s">
        <v>206</v>
      </c>
      <c r="E84" s="4">
        <v>1</v>
      </c>
      <c r="F84" s="4" t="s">
        <v>188</v>
      </c>
      <c r="G84" s="5">
        <v>33</v>
      </c>
      <c r="H84" s="5">
        <v>39.6</v>
      </c>
      <c r="I84" s="26"/>
      <c r="J84" s="7">
        <v>150</v>
      </c>
      <c r="K84" s="7">
        <v>150</v>
      </c>
      <c r="L84" s="7">
        <v>250</v>
      </c>
      <c r="M84" s="10">
        <v>100</v>
      </c>
      <c r="N84" s="7"/>
      <c r="O84" s="7">
        <v>40</v>
      </c>
      <c r="P84" s="7"/>
      <c r="Q84" s="7">
        <v>30</v>
      </c>
      <c r="R84" s="7">
        <v>60</v>
      </c>
      <c r="S84" s="7">
        <v>50</v>
      </c>
      <c r="T84" s="8">
        <v>300</v>
      </c>
      <c r="U84" s="25">
        <f t="shared" si="2"/>
        <v>1130</v>
      </c>
      <c r="V84" s="25">
        <f t="shared" si="3"/>
        <v>37290</v>
      </c>
      <c r="W84" s="2"/>
      <c r="X84" s="2"/>
    </row>
    <row r="85" spans="1:24" ht="20.100000000000001" customHeight="1">
      <c r="A85">
        <v>84</v>
      </c>
      <c r="B85" s="3" t="s">
        <v>207</v>
      </c>
      <c r="C85" s="3" t="s">
        <v>207</v>
      </c>
      <c r="D85" s="3" t="s">
        <v>208</v>
      </c>
      <c r="E85" s="4">
        <v>1</v>
      </c>
      <c r="F85" s="4" t="s">
        <v>24</v>
      </c>
      <c r="G85" s="5">
        <v>2000</v>
      </c>
      <c r="H85" s="5">
        <v>2400</v>
      </c>
      <c r="I85" s="26">
        <v>20</v>
      </c>
      <c r="J85" s="7">
        <v>5</v>
      </c>
      <c r="K85" s="7"/>
      <c r="L85" s="7">
        <v>500</v>
      </c>
      <c r="M85" s="7"/>
      <c r="N85" s="7"/>
      <c r="O85" s="7"/>
      <c r="P85" s="7"/>
      <c r="Q85" s="7"/>
      <c r="R85" s="7"/>
      <c r="S85" s="7"/>
      <c r="T85" s="8"/>
      <c r="U85" s="25">
        <f t="shared" si="2"/>
        <v>525</v>
      </c>
      <c r="V85" s="25">
        <f t="shared" si="3"/>
        <v>1050000</v>
      </c>
      <c r="W85" s="2"/>
      <c r="X85" s="2"/>
    </row>
    <row r="86" spans="1:24" ht="20.100000000000001" customHeight="1">
      <c r="A86">
        <v>85</v>
      </c>
      <c r="B86" s="3" t="s">
        <v>209</v>
      </c>
      <c r="C86" s="3" t="s">
        <v>209</v>
      </c>
      <c r="D86" s="3" t="s">
        <v>210</v>
      </c>
      <c r="E86" s="4">
        <v>1</v>
      </c>
      <c r="F86" s="4" t="s">
        <v>24</v>
      </c>
      <c r="G86" s="5">
        <v>7600</v>
      </c>
      <c r="H86" s="5">
        <v>9120</v>
      </c>
      <c r="I86" s="26"/>
      <c r="J86" s="7"/>
      <c r="K86" s="7"/>
      <c r="L86" s="7">
        <v>10</v>
      </c>
      <c r="M86" s="10">
        <v>6</v>
      </c>
      <c r="N86" s="7"/>
      <c r="O86" s="7"/>
      <c r="P86" s="7"/>
      <c r="Q86" s="7"/>
      <c r="R86" s="7"/>
      <c r="S86" s="7">
        <v>4</v>
      </c>
      <c r="T86" s="8">
        <v>40</v>
      </c>
      <c r="U86" s="25">
        <f t="shared" si="2"/>
        <v>60</v>
      </c>
      <c r="V86" s="25">
        <f t="shared" si="3"/>
        <v>456000</v>
      </c>
      <c r="W86" s="2"/>
      <c r="X86" s="2"/>
    </row>
    <row r="87" spans="1:24" ht="20.100000000000001" customHeight="1">
      <c r="A87">
        <v>86</v>
      </c>
      <c r="B87" s="3" t="s">
        <v>211</v>
      </c>
      <c r="C87" s="3" t="s">
        <v>211</v>
      </c>
      <c r="D87" s="3" t="s">
        <v>212</v>
      </c>
      <c r="E87" s="4">
        <v>1</v>
      </c>
      <c r="F87" s="4" t="s">
        <v>24</v>
      </c>
      <c r="G87" s="5">
        <v>9700</v>
      </c>
      <c r="H87" s="5">
        <v>11640</v>
      </c>
      <c r="I87" s="26"/>
      <c r="J87" s="7"/>
      <c r="K87" s="7"/>
      <c r="L87" s="7">
        <v>5</v>
      </c>
      <c r="M87" s="10">
        <v>4</v>
      </c>
      <c r="N87" s="7"/>
      <c r="O87" s="7"/>
      <c r="P87" s="7"/>
      <c r="Q87" s="7"/>
      <c r="R87" s="7"/>
      <c r="S87" s="7"/>
      <c r="T87" s="8">
        <v>40</v>
      </c>
      <c r="U87" s="25">
        <f t="shared" si="2"/>
        <v>49</v>
      </c>
      <c r="V87" s="25">
        <f t="shared" si="3"/>
        <v>475300</v>
      </c>
      <c r="W87" s="2"/>
      <c r="X87" s="2"/>
    </row>
    <row r="88" spans="1:24" ht="20.100000000000001" customHeight="1">
      <c r="A88">
        <v>87</v>
      </c>
      <c r="B88" s="3" t="s">
        <v>213</v>
      </c>
      <c r="C88" s="3" t="s">
        <v>213</v>
      </c>
      <c r="D88" s="3" t="s">
        <v>214</v>
      </c>
      <c r="E88" s="4">
        <v>1</v>
      </c>
      <c r="F88" s="4" t="s">
        <v>24</v>
      </c>
      <c r="G88" s="5">
        <v>7600</v>
      </c>
      <c r="H88" s="5">
        <v>9120</v>
      </c>
      <c r="I88" s="26"/>
      <c r="J88" s="7"/>
      <c r="K88" s="7"/>
      <c r="L88" s="7">
        <v>5</v>
      </c>
      <c r="M88" s="7"/>
      <c r="N88" s="7"/>
      <c r="O88" s="7"/>
      <c r="P88" s="7"/>
      <c r="Q88" s="7"/>
      <c r="R88" s="7"/>
      <c r="S88" s="7">
        <v>4</v>
      </c>
      <c r="T88" s="8">
        <v>40</v>
      </c>
      <c r="U88" s="25">
        <f t="shared" si="2"/>
        <v>49</v>
      </c>
      <c r="V88" s="25">
        <f t="shared" si="3"/>
        <v>372400</v>
      </c>
      <c r="W88" s="2"/>
      <c r="X88" s="2"/>
    </row>
    <row r="89" spans="1:24" ht="20.100000000000001" customHeight="1">
      <c r="A89">
        <v>88</v>
      </c>
      <c r="B89" s="3" t="s">
        <v>215</v>
      </c>
      <c r="C89" s="3" t="s">
        <v>215</v>
      </c>
      <c r="D89" s="3" t="s">
        <v>216</v>
      </c>
      <c r="E89" s="4">
        <v>1</v>
      </c>
      <c r="F89" s="4" t="s">
        <v>24</v>
      </c>
      <c r="G89" s="5">
        <v>7900</v>
      </c>
      <c r="H89" s="5">
        <v>9480</v>
      </c>
      <c r="I89" s="26"/>
      <c r="J89" s="7"/>
      <c r="K89" s="7"/>
      <c r="L89" s="7">
        <v>5</v>
      </c>
      <c r="M89" s="7"/>
      <c r="N89" s="7"/>
      <c r="O89" s="7"/>
      <c r="P89" s="7"/>
      <c r="Q89" s="7"/>
      <c r="R89" s="7"/>
      <c r="S89" s="7"/>
      <c r="T89" s="8">
        <v>40</v>
      </c>
      <c r="U89" s="25">
        <f t="shared" si="2"/>
        <v>45</v>
      </c>
      <c r="V89" s="25">
        <f t="shared" si="3"/>
        <v>355500</v>
      </c>
      <c r="W89" s="2"/>
      <c r="X89" s="2"/>
    </row>
    <row r="90" spans="1:24" ht="20.100000000000001" customHeight="1">
      <c r="A90">
        <v>89</v>
      </c>
      <c r="B90" s="3" t="s">
        <v>217</v>
      </c>
      <c r="C90" s="3" t="s">
        <v>217</v>
      </c>
      <c r="D90" s="3" t="s">
        <v>218</v>
      </c>
      <c r="E90" s="4">
        <v>1</v>
      </c>
      <c r="F90" s="4" t="s">
        <v>24</v>
      </c>
      <c r="G90" s="5">
        <v>66</v>
      </c>
      <c r="H90" s="5">
        <v>79.2</v>
      </c>
      <c r="I90" s="26"/>
      <c r="J90" s="7">
        <v>1000</v>
      </c>
      <c r="K90" s="7">
        <v>300</v>
      </c>
      <c r="L90" s="7">
        <v>1500</v>
      </c>
      <c r="M90" s="10">
        <v>250</v>
      </c>
      <c r="N90" s="7"/>
      <c r="O90" s="7"/>
      <c r="P90" s="7"/>
      <c r="Q90" s="7">
        <v>200</v>
      </c>
      <c r="R90" s="7"/>
      <c r="S90" s="7">
        <v>400</v>
      </c>
      <c r="T90" s="8">
        <v>1000</v>
      </c>
      <c r="U90" s="25">
        <f t="shared" si="2"/>
        <v>4650</v>
      </c>
      <c r="V90" s="25">
        <f t="shared" si="3"/>
        <v>306900</v>
      </c>
      <c r="W90" s="2"/>
      <c r="X90" s="2"/>
    </row>
    <row r="91" spans="1:24" ht="20.100000000000001" customHeight="1">
      <c r="A91">
        <v>90</v>
      </c>
      <c r="B91" s="3" t="s">
        <v>219</v>
      </c>
      <c r="C91" s="3" t="s">
        <v>219</v>
      </c>
      <c r="D91" s="3" t="s">
        <v>220</v>
      </c>
      <c r="E91" s="4">
        <v>1</v>
      </c>
      <c r="F91" s="4" t="s">
        <v>24</v>
      </c>
      <c r="G91" s="5">
        <v>1500</v>
      </c>
      <c r="H91" s="5">
        <v>1800</v>
      </c>
      <c r="I91" s="26"/>
      <c r="J91" s="7">
        <v>100</v>
      </c>
      <c r="K91" s="7"/>
      <c r="L91" s="7">
        <v>300</v>
      </c>
      <c r="M91" s="10">
        <v>250</v>
      </c>
      <c r="N91" s="7"/>
      <c r="O91" s="7"/>
      <c r="P91" s="7">
        <v>50</v>
      </c>
      <c r="Q91" s="7"/>
      <c r="R91" s="7"/>
      <c r="S91" s="7">
        <v>350</v>
      </c>
      <c r="T91" s="8">
        <v>30</v>
      </c>
      <c r="U91" s="25">
        <f t="shared" si="2"/>
        <v>1080</v>
      </c>
      <c r="V91" s="25">
        <f t="shared" si="3"/>
        <v>1620000</v>
      </c>
      <c r="W91" s="2"/>
      <c r="X91" s="2"/>
    </row>
    <row r="92" spans="1:24" ht="20.100000000000001" customHeight="1">
      <c r="A92">
        <v>91</v>
      </c>
      <c r="B92" s="3" t="s">
        <v>221</v>
      </c>
      <c r="C92" s="3" t="s">
        <v>221</v>
      </c>
      <c r="D92" s="3" t="s">
        <v>222</v>
      </c>
      <c r="E92" s="4">
        <v>1</v>
      </c>
      <c r="F92" s="4" t="s">
        <v>24</v>
      </c>
      <c r="G92" s="5">
        <v>8.34</v>
      </c>
      <c r="H92" s="5">
        <v>10.007999999999999</v>
      </c>
      <c r="I92" s="26"/>
      <c r="J92" s="7"/>
      <c r="K92" s="7"/>
      <c r="L92" s="7"/>
      <c r="M92" s="7"/>
      <c r="N92" s="7">
        <v>5</v>
      </c>
      <c r="O92" s="7"/>
      <c r="P92" s="7">
        <v>30</v>
      </c>
      <c r="Q92" s="7">
        <v>200</v>
      </c>
      <c r="R92" s="7"/>
      <c r="S92" s="7"/>
      <c r="T92" s="8"/>
      <c r="U92" s="25">
        <f t="shared" si="2"/>
        <v>235</v>
      </c>
      <c r="V92" s="25">
        <f t="shared" si="3"/>
        <v>1959.8999999999999</v>
      </c>
      <c r="W92" s="2"/>
      <c r="X92" s="2"/>
    </row>
    <row r="93" spans="1:24" ht="20.100000000000001" customHeight="1">
      <c r="A93">
        <v>92</v>
      </c>
      <c r="B93" s="3" t="s">
        <v>223</v>
      </c>
      <c r="C93" s="3" t="s">
        <v>224</v>
      </c>
      <c r="D93" s="3" t="s">
        <v>225</v>
      </c>
      <c r="E93" s="4">
        <v>1</v>
      </c>
      <c r="F93" s="4" t="s">
        <v>24</v>
      </c>
      <c r="G93" s="5">
        <v>29.18</v>
      </c>
      <c r="H93" s="5">
        <v>35.015999999999998</v>
      </c>
      <c r="I93" s="26"/>
      <c r="J93" s="7"/>
      <c r="K93" s="7"/>
      <c r="L93" s="7">
        <v>100</v>
      </c>
      <c r="M93" s="7"/>
      <c r="N93" s="7"/>
      <c r="O93" s="7"/>
      <c r="P93" s="7"/>
      <c r="Q93" s="7"/>
      <c r="R93" s="7"/>
      <c r="S93" s="7"/>
      <c r="T93" s="8"/>
      <c r="U93" s="25">
        <f t="shared" si="2"/>
        <v>100</v>
      </c>
      <c r="V93" s="25">
        <f t="shared" si="3"/>
        <v>2918</v>
      </c>
      <c r="W93" s="2"/>
      <c r="X93" s="2"/>
    </row>
    <row r="94" spans="1:24" ht="20.100000000000001" customHeight="1">
      <c r="A94">
        <v>93</v>
      </c>
      <c r="B94" s="3" t="s">
        <v>226</v>
      </c>
      <c r="C94" s="3" t="s">
        <v>226</v>
      </c>
      <c r="D94" s="3" t="s">
        <v>226</v>
      </c>
      <c r="E94" s="4">
        <v>1</v>
      </c>
      <c r="F94" s="4" t="s">
        <v>24</v>
      </c>
      <c r="G94" s="5">
        <v>1750</v>
      </c>
      <c r="H94" s="5">
        <v>2100</v>
      </c>
      <c r="I94" s="26"/>
      <c r="J94" s="7">
        <v>2</v>
      </c>
      <c r="K94" s="7"/>
      <c r="L94" s="7">
        <v>6</v>
      </c>
      <c r="M94" s="7"/>
      <c r="N94" s="7"/>
      <c r="O94" s="7"/>
      <c r="P94" s="7"/>
      <c r="Q94" s="7"/>
      <c r="R94" s="7"/>
      <c r="S94" s="7"/>
      <c r="T94" s="8">
        <v>10</v>
      </c>
      <c r="U94" s="25">
        <f t="shared" si="2"/>
        <v>18</v>
      </c>
      <c r="V94" s="25">
        <f t="shared" si="3"/>
        <v>31500</v>
      </c>
      <c r="W94" s="2"/>
      <c r="X94" s="2"/>
    </row>
    <row r="95" spans="1:24" ht="20.100000000000001" customHeight="1">
      <c r="A95">
        <v>94</v>
      </c>
      <c r="B95" s="3" t="s">
        <v>227</v>
      </c>
      <c r="C95" s="3" t="s">
        <v>228</v>
      </c>
      <c r="D95" s="3" t="s">
        <v>228</v>
      </c>
      <c r="E95" s="4">
        <v>1</v>
      </c>
      <c r="F95" s="4" t="s">
        <v>24</v>
      </c>
      <c r="G95" s="5">
        <v>7333.33</v>
      </c>
      <c r="H95" s="5">
        <v>8799.9959999999992</v>
      </c>
      <c r="I95" s="26"/>
      <c r="J95" s="7">
        <v>1</v>
      </c>
      <c r="K95" s="7"/>
      <c r="L95" s="7"/>
      <c r="M95" s="7"/>
      <c r="N95" s="7"/>
      <c r="O95" s="7"/>
      <c r="P95" s="7"/>
      <c r="Q95" s="7"/>
      <c r="R95" s="7"/>
      <c r="S95" s="7"/>
      <c r="T95" s="8">
        <v>10</v>
      </c>
      <c r="U95" s="25">
        <f t="shared" si="2"/>
        <v>11</v>
      </c>
      <c r="V95" s="25">
        <f t="shared" si="3"/>
        <v>80666.63</v>
      </c>
      <c r="W95" s="2"/>
      <c r="X95" s="2"/>
    </row>
    <row r="96" spans="1:24" ht="20.100000000000001" customHeight="1">
      <c r="A96">
        <v>95</v>
      </c>
      <c r="B96" s="3" t="s">
        <v>229</v>
      </c>
      <c r="C96" s="3" t="s">
        <v>229</v>
      </c>
      <c r="D96" s="3" t="s">
        <v>230</v>
      </c>
      <c r="E96" s="4">
        <v>1</v>
      </c>
      <c r="F96" s="4" t="s">
        <v>24</v>
      </c>
      <c r="G96" s="5">
        <v>4000</v>
      </c>
      <c r="H96" s="5">
        <v>4800</v>
      </c>
      <c r="I96" s="26"/>
      <c r="J96" s="7">
        <v>10</v>
      </c>
      <c r="K96" s="7"/>
      <c r="L96" s="7"/>
      <c r="M96" s="10">
        <v>2</v>
      </c>
      <c r="N96" s="7"/>
      <c r="O96" s="7"/>
      <c r="P96" s="7"/>
      <c r="Q96" s="7"/>
      <c r="R96" s="7"/>
      <c r="S96" s="7">
        <v>5</v>
      </c>
      <c r="T96" s="8">
        <v>5</v>
      </c>
      <c r="U96" s="25">
        <f t="shared" si="2"/>
        <v>22</v>
      </c>
      <c r="V96" s="25">
        <f t="shared" si="3"/>
        <v>88000</v>
      </c>
      <c r="W96" s="2"/>
      <c r="X96" s="2"/>
    </row>
    <row r="97" spans="1:24" ht="20.100000000000001" customHeight="1">
      <c r="A97">
        <v>96</v>
      </c>
      <c r="B97" s="3" t="s">
        <v>231</v>
      </c>
      <c r="C97" s="3" t="s">
        <v>231</v>
      </c>
      <c r="D97" s="3" t="s">
        <v>232</v>
      </c>
      <c r="E97" s="4">
        <v>1</v>
      </c>
      <c r="F97" s="4" t="s">
        <v>24</v>
      </c>
      <c r="G97" s="5">
        <v>5000</v>
      </c>
      <c r="H97" s="5">
        <v>6000</v>
      </c>
      <c r="I97" s="26"/>
      <c r="J97" s="7"/>
      <c r="K97" s="7"/>
      <c r="L97" s="7"/>
      <c r="M97" s="10"/>
      <c r="N97" s="7"/>
      <c r="O97" s="7"/>
      <c r="P97" s="7"/>
      <c r="Q97" s="7"/>
      <c r="R97" s="7"/>
      <c r="S97" s="7"/>
      <c r="T97" s="8">
        <v>5</v>
      </c>
      <c r="U97" s="25">
        <f t="shared" si="2"/>
        <v>5</v>
      </c>
      <c r="V97" s="25">
        <f t="shared" si="3"/>
        <v>25000</v>
      </c>
      <c r="W97" s="2"/>
      <c r="X97" s="2"/>
    </row>
    <row r="98" spans="1:24" ht="20.100000000000001" customHeight="1">
      <c r="A98">
        <v>97</v>
      </c>
      <c r="B98" s="3" t="s">
        <v>233</v>
      </c>
      <c r="C98" s="3" t="s">
        <v>233</v>
      </c>
      <c r="D98" s="3" t="s">
        <v>234</v>
      </c>
      <c r="E98" s="4">
        <v>1</v>
      </c>
      <c r="F98" s="4" t="s">
        <v>24</v>
      </c>
      <c r="G98" s="5">
        <v>16.670000000000002</v>
      </c>
      <c r="H98" s="5">
        <v>20.004000000000001</v>
      </c>
      <c r="I98" s="26"/>
      <c r="J98" s="7">
        <v>50</v>
      </c>
      <c r="K98" s="7">
        <v>2000</v>
      </c>
      <c r="L98" s="7">
        <v>200</v>
      </c>
      <c r="M98" s="10"/>
      <c r="N98" s="7"/>
      <c r="O98" s="7"/>
      <c r="P98" s="7"/>
      <c r="Q98" s="7"/>
      <c r="R98" s="7"/>
      <c r="S98" s="7"/>
      <c r="T98" s="8">
        <v>200</v>
      </c>
      <c r="U98" s="25">
        <f t="shared" si="2"/>
        <v>2450</v>
      </c>
      <c r="V98" s="25">
        <f t="shared" si="3"/>
        <v>40841.500000000007</v>
      </c>
      <c r="W98" s="2"/>
      <c r="X98" s="2"/>
    </row>
    <row r="99" spans="1:24" ht="20.100000000000001" customHeight="1">
      <c r="A99">
        <v>98</v>
      </c>
      <c r="B99" s="3" t="s">
        <v>235</v>
      </c>
      <c r="C99" s="3" t="s">
        <v>235</v>
      </c>
      <c r="D99" s="3" t="s">
        <v>236</v>
      </c>
      <c r="E99" s="4">
        <v>1</v>
      </c>
      <c r="F99" s="4" t="s">
        <v>24</v>
      </c>
      <c r="G99" s="5">
        <v>17000</v>
      </c>
      <c r="H99" s="5">
        <v>20400</v>
      </c>
      <c r="I99" s="26"/>
      <c r="J99" s="7"/>
      <c r="K99" s="7"/>
      <c r="L99" s="7">
        <v>5</v>
      </c>
      <c r="M99" s="7"/>
      <c r="N99" s="7"/>
      <c r="O99" s="7"/>
      <c r="P99" s="7"/>
      <c r="Q99" s="7"/>
      <c r="R99" s="7"/>
      <c r="S99" s="7"/>
      <c r="T99" s="8">
        <v>3</v>
      </c>
      <c r="U99" s="25">
        <f t="shared" si="2"/>
        <v>8</v>
      </c>
      <c r="V99" s="25">
        <f t="shared" si="3"/>
        <v>136000</v>
      </c>
      <c r="W99" s="2"/>
      <c r="X99" s="2"/>
    </row>
    <row r="100" spans="1:24" ht="20.100000000000001" customHeight="1">
      <c r="A100">
        <v>99</v>
      </c>
      <c r="B100" s="3" t="s">
        <v>237</v>
      </c>
      <c r="C100" s="3" t="s">
        <v>237</v>
      </c>
      <c r="D100" s="3" t="s">
        <v>238</v>
      </c>
      <c r="E100" s="4">
        <v>1</v>
      </c>
      <c r="F100" s="4" t="s">
        <v>24</v>
      </c>
      <c r="G100" s="5">
        <v>17000</v>
      </c>
      <c r="H100" s="5">
        <v>20400</v>
      </c>
      <c r="I100" s="26">
        <v>2</v>
      </c>
      <c r="J100" s="7"/>
      <c r="K100" s="7"/>
      <c r="L100" s="7">
        <v>5</v>
      </c>
      <c r="M100" s="7"/>
      <c r="N100" s="7"/>
      <c r="O100" s="7"/>
      <c r="P100" s="7"/>
      <c r="Q100" s="7"/>
      <c r="R100" s="7"/>
      <c r="S100" s="7"/>
      <c r="T100" s="8">
        <v>3</v>
      </c>
      <c r="U100" s="25">
        <f t="shared" si="2"/>
        <v>10</v>
      </c>
      <c r="V100" s="25">
        <f t="shared" si="3"/>
        <v>170000</v>
      </c>
      <c r="W100" s="2"/>
      <c r="X100" s="2"/>
    </row>
    <row r="101" spans="1:24" ht="20.100000000000001" customHeight="1">
      <c r="A101">
        <v>100</v>
      </c>
      <c r="B101" s="3" t="s">
        <v>239</v>
      </c>
      <c r="C101" s="3" t="s">
        <v>239</v>
      </c>
      <c r="D101" s="3" t="s">
        <v>240</v>
      </c>
      <c r="E101" s="4">
        <v>1</v>
      </c>
      <c r="F101" s="4" t="s">
        <v>24</v>
      </c>
      <c r="G101" s="5">
        <v>2200</v>
      </c>
      <c r="H101" s="5">
        <v>2640</v>
      </c>
      <c r="I101" s="26"/>
      <c r="J101" s="7"/>
      <c r="K101" s="7"/>
      <c r="L101" s="7"/>
      <c r="M101" s="7"/>
      <c r="N101" s="7"/>
      <c r="O101" s="7"/>
      <c r="P101" s="7"/>
      <c r="Q101" s="7"/>
      <c r="R101" s="7"/>
      <c r="S101" s="7"/>
      <c r="T101" s="8">
        <v>50</v>
      </c>
      <c r="U101" s="25">
        <f t="shared" si="2"/>
        <v>50</v>
      </c>
      <c r="V101" s="25">
        <f t="shared" si="3"/>
        <v>110000</v>
      </c>
      <c r="W101" s="2"/>
      <c r="X101" s="2"/>
    </row>
    <row r="102" spans="1:24" ht="20.100000000000001" customHeight="1">
      <c r="A102">
        <v>101</v>
      </c>
      <c r="B102" s="3" t="s">
        <v>205</v>
      </c>
      <c r="C102" s="3" t="s">
        <v>205</v>
      </c>
      <c r="D102" s="3" t="s">
        <v>241</v>
      </c>
      <c r="E102" s="4">
        <v>1</v>
      </c>
      <c r="F102" s="4" t="s">
        <v>188</v>
      </c>
      <c r="G102" s="5">
        <v>30</v>
      </c>
      <c r="H102" s="5">
        <v>36</v>
      </c>
      <c r="I102" s="26"/>
      <c r="J102" s="7">
        <v>150</v>
      </c>
      <c r="K102" s="7"/>
      <c r="L102" s="7"/>
      <c r="M102" s="10">
        <v>70</v>
      </c>
      <c r="N102" s="7"/>
      <c r="O102" s="7"/>
      <c r="P102" s="7"/>
      <c r="Q102" s="7">
        <v>20</v>
      </c>
      <c r="R102" s="7"/>
      <c r="S102" s="7">
        <v>50</v>
      </c>
      <c r="T102" s="8">
        <v>50</v>
      </c>
      <c r="U102" s="25">
        <f t="shared" si="2"/>
        <v>340</v>
      </c>
      <c r="V102" s="25">
        <f t="shared" si="3"/>
        <v>10200</v>
      </c>
      <c r="W102" s="2"/>
      <c r="X102" s="2"/>
    </row>
    <row r="103" spans="1:24" ht="20.100000000000001" customHeight="1">
      <c r="A103">
        <v>102</v>
      </c>
      <c r="B103" s="3" t="s">
        <v>45</v>
      </c>
      <c r="C103" s="3" t="s">
        <v>46</v>
      </c>
      <c r="D103" s="3" t="s">
        <v>242</v>
      </c>
      <c r="E103" s="4">
        <v>1</v>
      </c>
      <c r="F103" s="4" t="s">
        <v>24</v>
      </c>
      <c r="G103" s="5">
        <v>20.32</v>
      </c>
      <c r="H103" s="5">
        <v>24.384</v>
      </c>
      <c r="I103" s="26"/>
      <c r="J103" s="7"/>
      <c r="K103" s="7"/>
      <c r="L103" s="7"/>
      <c r="M103" s="7"/>
      <c r="N103" s="7">
        <v>300</v>
      </c>
      <c r="O103" s="7"/>
      <c r="P103" s="7"/>
      <c r="Q103" s="7"/>
      <c r="R103" s="7"/>
      <c r="S103" s="7"/>
      <c r="T103" s="8">
        <v>300</v>
      </c>
      <c r="U103" s="25">
        <f t="shared" si="2"/>
        <v>600</v>
      </c>
      <c r="V103" s="25">
        <f t="shared" si="3"/>
        <v>12192</v>
      </c>
      <c r="W103" s="2"/>
      <c r="X103" s="2"/>
    </row>
    <row r="104" spans="1:24" ht="20.100000000000001" customHeight="1">
      <c r="A104">
        <v>103</v>
      </c>
      <c r="B104" s="3" t="s">
        <v>119</v>
      </c>
      <c r="C104" s="3" t="s">
        <v>117</v>
      </c>
      <c r="D104" s="3" t="s">
        <v>243</v>
      </c>
      <c r="E104" s="4">
        <v>1</v>
      </c>
      <c r="F104" s="4" t="s">
        <v>65</v>
      </c>
      <c r="G104" s="5">
        <v>61</v>
      </c>
      <c r="H104" s="5">
        <v>73.2</v>
      </c>
      <c r="I104" s="26"/>
      <c r="J104" s="7">
        <v>10</v>
      </c>
      <c r="K104" s="7">
        <v>100</v>
      </c>
      <c r="L104" s="7"/>
      <c r="M104" s="7"/>
      <c r="N104" s="7"/>
      <c r="O104" s="7"/>
      <c r="P104" s="7"/>
      <c r="Q104" s="7"/>
      <c r="R104" s="7"/>
      <c r="S104" s="7"/>
      <c r="T104" s="8">
        <v>50</v>
      </c>
      <c r="U104" s="25">
        <f t="shared" si="2"/>
        <v>160</v>
      </c>
      <c r="V104" s="25">
        <f t="shared" si="3"/>
        <v>9760</v>
      </c>
      <c r="W104" s="2"/>
      <c r="X104" s="2"/>
    </row>
    <row r="105" spans="1:24" ht="20.100000000000001" customHeight="1">
      <c r="A105">
        <v>104</v>
      </c>
      <c r="B105" s="12" t="s">
        <v>244</v>
      </c>
      <c r="C105" s="12" t="s">
        <v>244</v>
      </c>
      <c r="D105" s="13" t="s">
        <v>245</v>
      </c>
      <c r="E105" s="9"/>
      <c r="F105" s="14" t="s">
        <v>65</v>
      </c>
      <c r="G105" s="15">
        <v>9</v>
      </c>
      <c r="H105" s="15">
        <v>11</v>
      </c>
      <c r="I105" s="26"/>
      <c r="J105" s="9"/>
      <c r="K105" s="9"/>
      <c r="L105" s="7">
        <v>500</v>
      </c>
      <c r="M105" s="9"/>
      <c r="N105" s="9"/>
      <c r="O105" s="9"/>
      <c r="P105" s="9"/>
      <c r="Q105" s="9"/>
      <c r="R105" s="9"/>
      <c r="S105" s="9"/>
      <c r="T105" s="8"/>
      <c r="U105" s="25">
        <f t="shared" si="2"/>
        <v>500</v>
      </c>
      <c r="V105" s="25">
        <f t="shared" si="3"/>
        <v>4500</v>
      </c>
      <c r="W105" s="2"/>
      <c r="X105" s="2"/>
    </row>
    <row r="106" spans="1:24" ht="20.100000000000001" customHeight="1">
      <c r="A106">
        <v>105</v>
      </c>
      <c r="B106" s="13" t="s">
        <v>246</v>
      </c>
      <c r="C106" s="13" t="s">
        <v>246</v>
      </c>
      <c r="D106" s="13" t="s">
        <v>247</v>
      </c>
      <c r="E106" s="9"/>
      <c r="F106" s="14" t="s">
        <v>65</v>
      </c>
      <c r="G106" s="15">
        <v>183.34</v>
      </c>
      <c r="H106" s="15">
        <v>220.01</v>
      </c>
      <c r="I106" s="26"/>
      <c r="J106" s="9"/>
      <c r="K106" s="9"/>
      <c r="L106" s="7">
        <v>100</v>
      </c>
      <c r="M106" s="9"/>
      <c r="N106" s="9"/>
      <c r="O106" s="9"/>
      <c r="P106" s="9"/>
      <c r="Q106" s="9"/>
      <c r="R106" s="9"/>
      <c r="S106" s="9"/>
      <c r="T106" s="8"/>
      <c r="U106" s="25">
        <f t="shared" si="2"/>
        <v>100</v>
      </c>
      <c r="V106" s="25">
        <f t="shared" si="3"/>
        <v>18334</v>
      </c>
      <c r="W106" s="2"/>
      <c r="X106" s="2"/>
    </row>
    <row r="107" spans="1:24" ht="20.100000000000001" customHeight="1">
      <c r="A107">
        <v>106</v>
      </c>
      <c r="B107" s="16" t="s">
        <v>205</v>
      </c>
      <c r="C107" s="16" t="s">
        <v>205</v>
      </c>
      <c r="D107" s="16" t="s">
        <v>248</v>
      </c>
      <c r="E107" s="9"/>
      <c r="F107" s="14" t="s">
        <v>188</v>
      </c>
      <c r="G107" s="15">
        <v>35</v>
      </c>
      <c r="H107" s="15">
        <v>36</v>
      </c>
      <c r="I107" s="26"/>
      <c r="J107" s="9"/>
      <c r="K107" s="9"/>
      <c r="L107" s="9"/>
      <c r="M107" s="7">
        <v>50</v>
      </c>
      <c r="N107" s="9"/>
      <c r="O107" s="9"/>
      <c r="P107" s="9"/>
      <c r="Q107" s="9"/>
      <c r="R107" s="9"/>
      <c r="S107" s="9"/>
      <c r="T107" s="8"/>
      <c r="U107" s="25">
        <f t="shared" si="2"/>
        <v>50</v>
      </c>
      <c r="V107" s="25">
        <f t="shared" si="3"/>
        <v>1750</v>
      </c>
      <c r="W107" s="2"/>
      <c r="X107" s="2"/>
    </row>
    <row r="108" spans="1:24" ht="20.100000000000001" customHeight="1">
      <c r="A108">
        <v>107</v>
      </c>
      <c r="B108" s="12" t="s">
        <v>249</v>
      </c>
      <c r="C108" s="12" t="s">
        <v>249</v>
      </c>
      <c r="D108" s="13" t="s">
        <v>250</v>
      </c>
      <c r="E108" s="9"/>
      <c r="F108" s="14" t="s">
        <v>251</v>
      </c>
      <c r="G108" s="15">
        <v>280</v>
      </c>
      <c r="H108" s="15">
        <v>350</v>
      </c>
      <c r="I108" s="26"/>
      <c r="J108" s="9"/>
      <c r="K108" s="9"/>
      <c r="L108" s="9"/>
      <c r="M108" s="9"/>
      <c r="N108" s="9"/>
      <c r="O108" s="7">
        <v>200</v>
      </c>
      <c r="P108" s="9"/>
      <c r="Q108" s="9"/>
      <c r="R108" s="9"/>
      <c r="S108" s="9"/>
      <c r="T108" s="8"/>
      <c r="U108" s="25">
        <f t="shared" si="2"/>
        <v>200</v>
      </c>
      <c r="V108" s="25">
        <f t="shared" si="3"/>
        <v>56000</v>
      </c>
      <c r="W108" s="2"/>
      <c r="X108" s="2"/>
    </row>
    <row r="109" spans="1:24" ht="20.100000000000001" customHeight="1">
      <c r="A109">
        <v>108</v>
      </c>
      <c r="B109" s="12" t="s">
        <v>252</v>
      </c>
      <c r="C109" s="12" t="s">
        <v>252</v>
      </c>
      <c r="D109" s="13" t="s">
        <v>253</v>
      </c>
      <c r="E109" s="9"/>
      <c r="F109" s="14" t="s">
        <v>254</v>
      </c>
      <c r="G109" s="15">
        <v>216</v>
      </c>
      <c r="H109" s="15">
        <v>270</v>
      </c>
      <c r="I109" s="6"/>
      <c r="J109" s="9"/>
      <c r="K109" s="9"/>
      <c r="L109" s="9"/>
      <c r="M109" s="9"/>
      <c r="N109" s="9"/>
      <c r="O109" s="7">
        <v>24</v>
      </c>
      <c r="P109" s="9"/>
      <c r="Q109" s="9"/>
      <c r="R109" s="9"/>
      <c r="S109" s="9"/>
      <c r="T109" s="8"/>
      <c r="U109" s="25">
        <f t="shared" si="2"/>
        <v>24</v>
      </c>
      <c r="V109" s="25">
        <f t="shared" si="3"/>
        <v>5184</v>
      </c>
      <c r="W109" s="2"/>
      <c r="X109" s="2"/>
    </row>
    <row r="110" spans="1:24" ht="20.100000000000001" customHeight="1">
      <c r="A110">
        <v>109</v>
      </c>
      <c r="B110" s="8" t="s">
        <v>255</v>
      </c>
      <c r="C110" s="17" t="s">
        <v>255</v>
      </c>
      <c r="D110" s="17" t="s">
        <v>256</v>
      </c>
      <c r="E110" s="9"/>
      <c r="F110" s="8" t="s">
        <v>257</v>
      </c>
      <c r="G110" s="9">
        <v>1847.3925833333333</v>
      </c>
      <c r="H110" s="9">
        <f>G110*1.2</f>
        <v>2216.8710999999998</v>
      </c>
      <c r="I110" s="7"/>
      <c r="J110" s="7"/>
      <c r="K110" s="7"/>
      <c r="L110" s="7"/>
      <c r="M110" s="7"/>
      <c r="N110" s="7"/>
      <c r="O110" s="7"/>
      <c r="P110" s="7"/>
      <c r="Q110" s="7"/>
      <c r="R110" s="7"/>
      <c r="S110" s="7"/>
      <c r="T110" s="7">
        <v>150</v>
      </c>
      <c r="U110" s="25">
        <f t="shared" si="2"/>
        <v>150</v>
      </c>
      <c r="V110" s="25">
        <f t="shared" si="3"/>
        <v>277108.88750000001</v>
      </c>
      <c r="W110" s="2"/>
      <c r="X110" s="2"/>
    </row>
    <row r="111" spans="1:24" ht="20.100000000000001" customHeight="1">
      <c r="A111">
        <v>110</v>
      </c>
      <c r="B111" s="8" t="s">
        <v>258</v>
      </c>
      <c r="C111" s="17" t="s">
        <v>258</v>
      </c>
      <c r="D111" s="17" t="s">
        <v>259</v>
      </c>
      <c r="E111" s="9"/>
      <c r="F111" s="8" t="s">
        <v>257</v>
      </c>
      <c r="G111" s="9">
        <v>2371.7415000000001</v>
      </c>
      <c r="H111" s="9">
        <f t="shared" ref="H111:H118" si="4">G111*1.2</f>
        <v>2846.0898000000002</v>
      </c>
      <c r="I111" s="7"/>
      <c r="J111" s="8"/>
      <c r="K111" s="8"/>
      <c r="L111" s="8"/>
      <c r="M111" s="8"/>
      <c r="N111" s="8"/>
      <c r="O111" s="8"/>
      <c r="P111" s="8"/>
      <c r="Q111" s="8"/>
      <c r="R111" s="8"/>
      <c r="S111" s="8"/>
      <c r="T111" s="8">
        <v>150</v>
      </c>
      <c r="U111" s="25">
        <f t="shared" si="2"/>
        <v>150</v>
      </c>
      <c r="V111" s="25">
        <f t="shared" si="3"/>
        <v>355761.22500000003</v>
      </c>
      <c r="W111" s="2"/>
      <c r="X111" s="2"/>
    </row>
    <row r="112" spans="1:24" ht="20.100000000000001" customHeight="1">
      <c r="A112">
        <v>111</v>
      </c>
      <c r="B112" s="8" t="s">
        <v>106</v>
      </c>
      <c r="C112" s="17" t="s">
        <v>106</v>
      </c>
      <c r="D112" s="17" t="s">
        <v>260</v>
      </c>
      <c r="E112" s="9"/>
      <c r="F112" s="8" t="s">
        <v>257</v>
      </c>
      <c r="G112" s="9">
        <v>11018.236083333333</v>
      </c>
      <c r="H112" s="9">
        <f t="shared" si="4"/>
        <v>13221.8833</v>
      </c>
      <c r="I112" s="7"/>
      <c r="J112" s="8"/>
      <c r="K112" s="8"/>
      <c r="L112" s="8"/>
      <c r="M112" s="8"/>
      <c r="N112" s="8"/>
      <c r="O112" s="8"/>
      <c r="P112" s="8"/>
      <c r="Q112" s="8"/>
      <c r="R112" s="8"/>
      <c r="S112" s="8"/>
      <c r="T112" s="8">
        <v>20</v>
      </c>
      <c r="U112" s="25">
        <f t="shared" si="2"/>
        <v>20</v>
      </c>
      <c r="V112" s="25">
        <f t="shared" si="3"/>
        <v>220364.72166666668</v>
      </c>
      <c r="W112" s="2"/>
      <c r="X112" s="2"/>
    </row>
    <row r="113" spans="1:24" ht="20.100000000000001" customHeight="1">
      <c r="A113">
        <v>112</v>
      </c>
      <c r="B113" s="8" t="s">
        <v>261</v>
      </c>
      <c r="C113" s="17" t="s">
        <v>261</v>
      </c>
      <c r="D113" s="17" t="s">
        <v>262</v>
      </c>
      <c r="E113" s="9"/>
      <c r="F113" s="8" t="s">
        <v>257</v>
      </c>
      <c r="G113" s="9">
        <v>2486.8745833333332</v>
      </c>
      <c r="H113" s="9">
        <f t="shared" si="4"/>
        <v>2984.2494999999999</v>
      </c>
      <c r="I113" s="7"/>
      <c r="J113" s="8"/>
      <c r="K113" s="8"/>
      <c r="L113" s="18">
        <v>50</v>
      </c>
      <c r="M113" s="8"/>
      <c r="N113" s="8"/>
      <c r="O113" s="8"/>
      <c r="P113" s="8"/>
      <c r="Q113" s="8"/>
      <c r="R113" s="8"/>
      <c r="S113" s="8"/>
      <c r="T113" s="8">
        <v>20</v>
      </c>
      <c r="U113" s="25">
        <f t="shared" si="2"/>
        <v>70</v>
      </c>
      <c r="V113" s="25">
        <f t="shared" si="3"/>
        <v>174081.22083333333</v>
      </c>
      <c r="W113" s="2"/>
      <c r="X113" s="2"/>
    </row>
    <row r="114" spans="1:24" ht="20.100000000000001" customHeight="1">
      <c r="A114">
        <v>113</v>
      </c>
      <c r="B114" s="8" t="s">
        <v>263</v>
      </c>
      <c r="C114" s="17" t="s">
        <v>263</v>
      </c>
      <c r="D114" s="17" t="s">
        <v>264</v>
      </c>
      <c r="E114" s="9"/>
      <c r="F114" s="8" t="s">
        <v>257</v>
      </c>
      <c r="G114" s="9">
        <v>11018.236083333333</v>
      </c>
      <c r="H114" s="9">
        <f t="shared" si="4"/>
        <v>13221.8833</v>
      </c>
      <c r="I114" s="7"/>
      <c r="J114" s="8"/>
      <c r="K114" s="8"/>
      <c r="L114" s="8"/>
      <c r="M114" s="8"/>
      <c r="N114" s="8"/>
      <c r="O114" s="8"/>
      <c r="P114" s="8"/>
      <c r="Q114" s="8"/>
      <c r="R114" s="8"/>
      <c r="S114" s="8"/>
      <c r="T114" s="8">
        <v>20</v>
      </c>
      <c r="U114" s="25">
        <f t="shared" si="2"/>
        <v>20</v>
      </c>
      <c r="V114" s="25">
        <f t="shared" si="3"/>
        <v>220364.72166666668</v>
      </c>
      <c r="W114" s="2"/>
      <c r="X114" s="2"/>
    </row>
    <row r="115" spans="1:24" ht="20.100000000000001" customHeight="1">
      <c r="A115">
        <v>114</v>
      </c>
      <c r="B115" s="8" t="s">
        <v>265</v>
      </c>
      <c r="C115" s="17" t="s">
        <v>265</v>
      </c>
      <c r="D115" s="17" t="s">
        <v>266</v>
      </c>
      <c r="E115" s="9"/>
      <c r="F115" s="8" t="s">
        <v>257</v>
      </c>
      <c r="G115" s="9">
        <v>11398.17525</v>
      </c>
      <c r="H115" s="9">
        <f t="shared" si="4"/>
        <v>13677.810299999999</v>
      </c>
      <c r="I115" s="7"/>
      <c r="J115" s="8"/>
      <c r="K115" s="8"/>
      <c r="L115" s="8"/>
      <c r="M115" s="8"/>
      <c r="N115" s="8"/>
      <c r="O115" s="8"/>
      <c r="P115" s="8"/>
      <c r="Q115" s="8"/>
      <c r="R115" s="8"/>
      <c r="S115" s="8"/>
      <c r="T115" s="8">
        <v>20</v>
      </c>
      <c r="U115" s="25">
        <f t="shared" si="2"/>
        <v>20</v>
      </c>
      <c r="V115" s="25">
        <f t="shared" si="3"/>
        <v>227963.505</v>
      </c>
      <c r="W115" s="2"/>
      <c r="X115" s="2"/>
    </row>
    <row r="116" spans="1:24" ht="20.100000000000001" customHeight="1">
      <c r="A116">
        <v>115</v>
      </c>
      <c r="B116" s="8" t="s">
        <v>267</v>
      </c>
      <c r="C116" s="17" t="s">
        <v>267</v>
      </c>
      <c r="D116" s="17" t="s">
        <v>268</v>
      </c>
      <c r="E116" s="9"/>
      <c r="F116" s="8" t="s">
        <v>257</v>
      </c>
      <c r="G116" s="9">
        <v>11398.17525</v>
      </c>
      <c r="H116" s="9">
        <f t="shared" si="4"/>
        <v>13677.810299999999</v>
      </c>
      <c r="I116" s="7"/>
      <c r="J116" s="8"/>
      <c r="K116" s="8"/>
      <c r="L116" s="8"/>
      <c r="M116" s="8"/>
      <c r="N116" s="8"/>
      <c r="O116" s="8"/>
      <c r="P116" s="8"/>
      <c r="Q116" s="8"/>
      <c r="R116" s="8"/>
      <c r="S116" s="8"/>
      <c r="T116" s="8">
        <v>20</v>
      </c>
      <c r="U116" s="25">
        <f t="shared" si="2"/>
        <v>20</v>
      </c>
      <c r="V116" s="25">
        <f t="shared" si="3"/>
        <v>227963.505</v>
      </c>
      <c r="W116" s="2"/>
      <c r="X116" s="2"/>
    </row>
    <row r="117" spans="1:24" ht="20.100000000000001" customHeight="1">
      <c r="A117">
        <v>116</v>
      </c>
      <c r="B117" s="8" t="s">
        <v>269</v>
      </c>
      <c r="C117" s="17" t="s">
        <v>269</v>
      </c>
      <c r="D117" s="17" t="s">
        <v>270</v>
      </c>
      <c r="E117" s="9"/>
      <c r="F117" s="8" t="s">
        <v>257</v>
      </c>
      <c r="G117" s="9">
        <v>3293.3325</v>
      </c>
      <c r="H117" s="9">
        <f t="shared" si="4"/>
        <v>3951.9989999999998</v>
      </c>
      <c r="I117" s="7"/>
      <c r="J117" s="8"/>
      <c r="K117" s="8"/>
      <c r="L117" s="8">
        <v>150</v>
      </c>
      <c r="M117" s="8"/>
      <c r="N117" s="8"/>
      <c r="O117" s="8"/>
      <c r="P117" s="8"/>
      <c r="Q117" s="8"/>
      <c r="R117" s="8"/>
      <c r="S117" s="8"/>
      <c r="T117" s="8">
        <v>50</v>
      </c>
      <c r="U117" s="25">
        <f t="shared" si="2"/>
        <v>200</v>
      </c>
      <c r="V117" s="25">
        <f t="shared" si="3"/>
        <v>658666.5</v>
      </c>
      <c r="W117" s="2"/>
      <c r="X117" s="2"/>
    </row>
    <row r="118" spans="1:24" ht="20.100000000000001" customHeight="1">
      <c r="A118">
        <v>117</v>
      </c>
      <c r="B118" s="19" t="s">
        <v>271</v>
      </c>
      <c r="C118" s="19" t="s">
        <v>271</v>
      </c>
      <c r="D118" s="19" t="s">
        <v>272</v>
      </c>
      <c r="E118" s="9"/>
      <c r="F118" s="14" t="s">
        <v>24</v>
      </c>
      <c r="G118" s="9">
        <v>12000</v>
      </c>
      <c r="H118" s="9">
        <f t="shared" si="4"/>
        <v>14400</v>
      </c>
      <c r="I118" s="7"/>
      <c r="J118" s="8"/>
      <c r="K118" s="8"/>
      <c r="L118" s="8"/>
      <c r="M118" s="8"/>
      <c r="N118" s="8"/>
      <c r="O118" s="8"/>
      <c r="P118" s="8"/>
      <c r="Q118" s="8"/>
      <c r="R118" s="8"/>
      <c r="S118" s="8"/>
      <c r="T118" s="7">
        <v>20</v>
      </c>
      <c r="U118" s="25">
        <f t="shared" si="2"/>
        <v>20</v>
      </c>
      <c r="V118" s="25">
        <f t="shared" si="3"/>
        <v>240000</v>
      </c>
      <c r="W118" s="2"/>
      <c r="X118" s="2"/>
    </row>
    <row r="119" spans="1:24" ht="20.100000000000001" customHeight="1">
      <c r="B119" s="2"/>
      <c r="C119" s="2"/>
      <c r="D119" s="2"/>
      <c r="E119" s="2"/>
      <c r="F119" s="2"/>
      <c r="G119" s="2"/>
      <c r="H119" s="2"/>
      <c r="I119" s="20"/>
      <c r="J119" s="2"/>
      <c r="K119" s="2"/>
      <c r="L119" s="2"/>
      <c r="M119" s="2"/>
      <c r="N119" s="2"/>
      <c r="O119" s="2"/>
      <c r="P119" s="2"/>
      <c r="Q119" s="2"/>
      <c r="R119" s="2"/>
      <c r="S119" s="2"/>
      <c r="T119" s="2"/>
      <c r="U119" s="2"/>
      <c r="V119" s="24">
        <f>SUM(V2:V118)</f>
        <v>37376193.106666669</v>
      </c>
      <c r="W119" s="2"/>
      <c r="X119"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2025-08-04T06:18:51Z</dcterms:created>
  <dcterms:modified xsi:type="dcterms:W3CDTF">2025-08-15T08:01:36Z</dcterms:modified>
</cp:coreProperties>
</file>