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Oxigen gazos m3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<sst xmlns="http://schemas.openxmlformats.org/spreadsheetml/2006/main" count="64" uniqueCount="61">
  <si>
    <t>Sumă de Cant.</t>
  </si>
  <si>
    <t>Etichete de coloane</t>
  </si>
  <si>
    <t>Administratia Națională a Penitenciarelor</t>
  </si>
  <si>
    <t>AMT Buiucani</t>
  </si>
  <si>
    <t>CIMF Ludmila Saptefrati_20217295519</t>
  </si>
  <si>
    <t>CIMF Todorov Svetlana_202172955116</t>
  </si>
  <si>
    <t>CMF L.Blega</t>
  </si>
  <si>
    <t>INN</t>
  </si>
  <si>
    <t>Institutul de Medicina Urgenta</t>
  </si>
  <si>
    <t>Institutul Mamei si Copilului</t>
  </si>
  <si>
    <t>Institutul Oncologic</t>
  </si>
  <si>
    <t>Maternitatea Municipala Nr.2</t>
  </si>
  <si>
    <t>SC Balti</t>
  </si>
  <si>
    <t>SCBI Toma CIorba</t>
  </si>
  <si>
    <t>SCM Gh.Paladi</t>
  </si>
  <si>
    <t>SCM Sfanta Treime</t>
  </si>
  <si>
    <t>SCMBCC</t>
  </si>
  <si>
    <t>SCMC nr.1</t>
  </si>
  <si>
    <t>SCMS MPS</t>
  </si>
  <si>
    <t>SCPsihiatrie</t>
  </si>
  <si>
    <t>SCR Timofei Mosneaga_202172955151</t>
  </si>
  <si>
    <t>SCTO</t>
  </si>
  <si>
    <t>Spitalul de Stat</t>
  </si>
  <si>
    <t>SPsihiatrie Balti</t>
  </si>
  <si>
    <t>SR Anenii Noi_202172955312</t>
  </si>
  <si>
    <t>SR Cahul</t>
  </si>
  <si>
    <t>SR Cantemir</t>
  </si>
  <si>
    <t>SR Călărași</t>
  </si>
  <si>
    <t>SR Căușeni</t>
  </si>
  <si>
    <t>SR Ceadir Lunga</t>
  </si>
  <si>
    <t>SR Cimislia</t>
  </si>
  <si>
    <t>SR Criuleni</t>
  </si>
  <si>
    <t>SR Donduseni</t>
  </si>
  <si>
    <t>SR Drochia</t>
  </si>
  <si>
    <t>Sr Falesti</t>
  </si>
  <si>
    <t>Sr Glodeni</t>
  </si>
  <si>
    <t>SR Hincesti_202172955324</t>
  </si>
  <si>
    <t>SR Ialoveni</t>
  </si>
  <si>
    <t>SR Nisporeni</t>
  </si>
  <si>
    <t>Sr Ocnita</t>
  </si>
  <si>
    <t>SR Orhei</t>
  </si>
  <si>
    <t>SR Soldanesti</t>
  </si>
  <si>
    <t>SR Soroca</t>
  </si>
  <si>
    <t>SR Taraclia</t>
  </si>
  <si>
    <t>SR Telenesti</t>
  </si>
  <si>
    <t>SR Ungheni</t>
  </si>
  <si>
    <t>Total general</t>
  </si>
  <si>
    <t>2.Oxigen medical gazos (O2 - gazos)</t>
  </si>
  <si>
    <t xml:space="preserve">butelii de 10 litri cu titlu gratuit în folosinţă </t>
  </si>
  <si>
    <t xml:space="preserve">butelii de 40 litri cu titlu gratuit în folosinţă </t>
  </si>
  <si>
    <t xml:space="preserve">butelii de 50 litri cu titlu gratuit în folosinţă </t>
  </si>
  <si>
    <t>SR Sîngerei</t>
  </si>
  <si>
    <t>SR Strășeni</t>
  </si>
  <si>
    <t>SR Comrat</t>
  </si>
  <si>
    <t>3. Ambalaj: butelii de 40 lit. (6,3 m3 gaz O2); Puritate ≥ 99 %
Standarde de referință ce atestă calitatea produsului GOST 5583-78.</t>
  </si>
  <si>
    <t>4. Ambalaj: butelii de 50 lit. (10,5 m3 gaz O2); Puritate ≥ 99 %
Standarde de referință ce atestă calitatea produsului GOST 5583-78.</t>
  </si>
  <si>
    <r>
      <t xml:space="preserve">m </t>
    </r>
    <r>
      <rPr>
        <sz val="11"/>
        <color theme="1"/>
        <rFont val="Calibri"/>
        <family val="2"/>
      </rPr>
      <t>³</t>
    </r>
  </si>
  <si>
    <t>m3</t>
  </si>
  <si>
    <r>
      <t>Ambalaj: butelii de 10 litri (1,57 m3)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Puritate ≥ 99 %
Standarde de referință ce atestă calitatea produsului GOST 5583-78.</t>
    </r>
  </si>
  <si>
    <t>Dioxid de carbon medical (CO2)</t>
  </si>
  <si>
    <t>Oxigen medical lichid (O2 - criogenic)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</si>
</sst>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2" fillId="4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4" borderId="0" xfId="0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4" fillId="6" borderId="0" xfId="0" applyFont="1" applyFill="1"/>
    <xf numFmtId="0" fontId="0" fillId="7" borderId="0" xfId="0" applyFill="1" applyAlignment="1">
      <alignment wrapText="1"/>
    </xf>
    <xf numFmtId="0" fontId="0" fillId="7" borderId="0" xfId="0" applyFill="1"/>
    <xf numFmtId="0" fontId="2" fillId="7" borderId="0" xfId="0" applyFont="1" applyFill="1"/>
    <xf numFmtId="0" fontId="4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Y23"/>
  <sheetViews>
    <sheetView tabSelected="1" workbookViewId="0" topLeftCell="A3">
      <pane ySplit="1" topLeftCell="A4" activePane="bottomLeft" state="frozen"/>
      <selection pane="topLeft" activeCell="A3" sqref="A3"/>
      <selection pane="bottomLeft" activeCell="L21" sqref="L21"/>
    </sheetView>
  </sheetViews>
  <sheetFormatPr defaultColWidth="9.140625" defaultRowHeight="15"/>
  <cols>
    <col min="1" max="1" width="32.140625" style="0" customWidth="1"/>
    <col min="2" max="2" width="12.00390625" style="0" customWidth="1"/>
    <col min="11" max="11" width="9.140625" style="2" customWidth="1"/>
    <col min="23" max="23" width="12.28125" style="0" customWidth="1"/>
    <col min="49" max="49" width="10.57421875" style="0" customWidth="1"/>
    <col min="50" max="50" width="13.28125" style="0" customWidth="1"/>
  </cols>
  <sheetData>
    <row r="2" ht="15">
      <c r="A2" s="4"/>
    </row>
    <row r="3" spans="1:2" ht="15">
      <c r="A3" s="4" t="s">
        <v>0</v>
      </c>
      <c r="B3" t="s">
        <v>1</v>
      </c>
    </row>
    <row r="4" spans="1:51" ht="75">
      <c r="A4" s="4" t="e">
        <f>A4:AO4ETICHETE DE RÂNDURI</f>
        <v>#NAME?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8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5" t="s">
        <v>24</v>
      </c>
      <c r="Y4" s="15" t="s">
        <v>25</v>
      </c>
      <c r="Z4" s="15" t="s">
        <v>26</v>
      </c>
      <c r="AA4" s="15" t="s">
        <v>27</v>
      </c>
      <c r="AB4" s="15" t="s">
        <v>28</v>
      </c>
      <c r="AC4" s="15" t="s">
        <v>29</v>
      </c>
      <c r="AD4" s="15" t="s">
        <v>30</v>
      </c>
      <c r="AE4" s="15" t="s">
        <v>31</v>
      </c>
      <c r="AF4" s="15" t="s">
        <v>32</v>
      </c>
      <c r="AG4" s="15" t="s">
        <v>33</v>
      </c>
      <c r="AH4" s="15" t="s">
        <v>34</v>
      </c>
      <c r="AI4" s="15" t="s">
        <v>35</v>
      </c>
      <c r="AJ4" s="15" t="s">
        <v>36</v>
      </c>
      <c r="AK4" s="15" t="s">
        <v>37</v>
      </c>
      <c r="AL4" s="15" t="s">
        <v>38</v>
      </c>
      <c r="AM4" s="15" t="s">
        <v>39</v>
      </c>
      <c r="AN4" s="15" t="s">
        <v>40</v>
      </c>
      <c r="AO4" s="15" t="s">
        <v>51</v>
      </c>
      <c r="AP4" s="15" t="s">
        <v>41</v>
      </c>
      <c r="AQ4" s="15" t="s">
        <v>42</v>
      </c>
      <c r="AR4" s="15" t="s">
        <v>43</v>
      </c>
      <c r="AS4" s="15" t="s">
        <v>44</v>
      </c>
      <c r="AT4" s="15" t="s">
        <v>52</v>
      </c>
      <c r="AU4" s="15" t="s">
        <v>53</v>
      </c>
      <c r="AV4" s="15" t="s">
        <v>45</v>
      </c>
      <c r="AW4" s="15" t="s">
        <v>46</v>
      </c>
      <c r="AX4" s="16" t="s">
        <v>56</v>
      </c>
      <c r="AY4" s="11"/>
    </row>
    <row r="5" spans="1:50" s="1" customFormat="1" ht="30">
      <c r="A5" s="13" t="s">
        <v>47</v>
      </c>
      <c r="B5" s="5">
        <v>150</v>
      </c>
      <c r="C5" s="5">
        <v>38</v>
      </c>
      <c r="D5" s="5">
        <v>1</v>
      </c>
      <c r="E5" s="5">
        <v>1</v>
      </c>
      <c r="F5" s="5">
        <v>1</v>
      </c>
      <c r="G5" s="5">
        <v>400</v>
      </c>
      <c r="H5" s="5">
        <v>240</v>
      </c>
      <c r="I5" s="5">
        <v>790</v>
      </c>
      <c r="J5" s="5">
        <v>1402</v>
      </c>
      <c r="K5" s="6"/>
      <c r="L5" s="5">
        <v>1020</v>
      </c>
      <c r="M5" s="5">
        <v>40</v>
      </c>
      <c r="N5" s="5">
        <v>200</v>
      </c>
      <c r="O5" s="5">
        <v>400</v>
      </c>
      <c r="P5" s="5">
        <v>120</v>
      </c>
      <c r="Q5" s="5">
        <v>26</v>
      </c>
      <c r="R5" s="5">
        <v>1000</v>
      </c>
      <c r="S5" s="5">
        <v>30</v>
      </c>
      <c r="T5" s="5">
        <v>200</v>
      </c>
      <c r="U5" s="5">
        <v>1100</v>
      </c>
      <c r="V5" s="5"/>
      <c r="W5" s="5">
        <v>380</v>
      </c>
      <c r="X5" s="5">
        <v>120</v>
      </c>
      <c r="Y5" s="5">
        <v>334</v>
      </c>
      <c r="Z5" s="5">
        <v>600</v>
      </c>
      <c r="AA5" s="5">
        <v>1200</v>
      </c>
      <c r="AB5" s="5">
        <v>60</v>
      </c>
      <c r="AC5" s="5">
        <v>1700</v>
      </c>
      <c r="AD5" s="5">
        <v>800</v>
      </c>
      <c r="AE5" s="5"/>
      <c r="AF5" s="5">
        <v>500</v>
      </c>
      <c r="AG5" s="5">
        <v>1200</v>
      </c>
      <c r="AH5" s="5">
        <v>420</v>
      </c>
      <c r="AI5" s="5">
        <v>52</v>
      </c>
      <c r="AJ5" s="5">
        <v>1000</v>
      </c>
      <c r="AK5" s="5">
        <v>20</v>
      </c>
      <c r="AL5" s="5">
        <v>400</v>
      </c>
      <c r="AM5" s="5">
        <v>35</v>
      </c>
      <c r="AN5" s="5">
        <v>2000</v>
      </c>
      <c r="AO5" s="5"/>
      <c r="AP5" s="5">
        <v>1200</v>
      </c>
      <c r="AQ5" s="5">
        <v>150</v>
      </c>
      <c r="AR5" s="5">
        <v>655</v>
      </c>
      <c r="AS5" s="5">
        <v>300</v>
      </c>
      <c r="AT5" s="5">
        <v>900</v>
      </c>
      <c r="AU5" s="5"/>
      <c r="AV5" s="5">
        <v>5000</v>
      </c>
      <c r="AW5" s="14"/>
      <c r="AX5" s="17"/>
    </row>
    <row r="6" spans="1:50" ht="60">
      <c r="A6" s="11" t="s">
        <v>58</v>
      </c>
      <c r="B6" s="9">
        <v>0</v>
      </c>
      <c r="C6" s="9">
        <v>30</v>
      </c>
      <c r="D6" s="9">
        <v>1</v>
      </c>
      <c r="E6" s="9">
        <v>1</v>
      </c>
      <c r="F6" s="9">
        <v>1</v>
      </c>
      <c r="G6" s="9">
        <v>0</v>
      </c>
      <c r="H6" s="9"/>
      <c r="I6" s="9"/>
      <c r="J6" s="9">
        <v>2</v>
      </c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>
        <v>10</v>
      </c>
      <c r="Z6" s="9">
        <v>0</v>
      </c>
      <c r="AA6" s="9"/>
      <c r="AB6" s="9"/>
      <c r="AC6" s="9"/>
      <c r="AD6" s="9"/>
      <c r="AE6" s="9"/>
      <c r="AF6" s="9"/>
      <c r="AG6" s="9"/>
      <c r="AH6" s="9">
        <v>20</v>
      </c>
      <c r="AI6" s="9">
        <v>2</v>
      </c>
      <c r="AJ6" s="9"/>
      <c r="AK6" s="9"/>
      <c r="AL6" s="9"/>
      <c r="AM6" s="9"/>
      <c r="AN6" s="9"/>
      <c r="AO6" s="9"/>
      <c r="AP6" s="9"/>
      <c r="AQ6" s="9"/>
      <c r="AR6" s="9">
        <v>35</v>
      </c>
      <c r="AS6" s="9"/>
      <c r="AT6" s="9"/>
      <c r="AU6" s="9">
        <v>45</v>
      </c>
      <c r="AV6" s="9"/>
      <c r="AW6" s="14"/>
      <c r="AX6" s="17">
        <f>AW6*2.1</f>
        <v>0</v>
      </c>
    </row>
    <row r="7" spans="1:50" s="3" customFormat="1" ht="30">
      <c r="A7" s="12" t="s">
        <v>48</v>
      </c>
      <c r="B7" s="7">
        <v>0</v>
      </c>
      <c r="C7" s="7">
        <v>27</v>
      </c>
      <c r="D7" s="7">
        <v>1</v>
      </c>
      <c r="E7" s="7">
        <v>1</v>
      </c>
      <c r="F7" s="7">
        <v>1</v>
      </c>
      <c r="G7" s="7">
        <v>0</v>
      </c>
      <c r="H7" s="7"/>
      <c r="I7" s="7"/>
      <c r="J7" s="7"/>
      <c r="K7" s="8"/>
      <c r="L7" s="7">
        <v>10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v>5</v>
      </c>
      <c r="AI7" s="7">
        <v>2</v>
      </c>
      <c r="AJ7" s="7"/>
      <c r="AK7" s="7"/>
      <c r="AL7" s="7"/>
      <c r="AM7" s="7"/>
      <c r="AN7" s="7"/>
      <c r="AO7" s="7"/>
      <c r="AP7" s="7"/>
      <c r="AQ7" s="7"/>
      <c r="AR7" s="7">
        <v>5</v>
      </c>
      <c r="AS7" s="7"/>
      <c r="AT7" s="7"/>
      <c r="AU7" s="7"/>
      <c r="AV7" s="7"/>
      <c r="AW7" s="14"/>
      <c r="AX7" s="17"/>
    </row>
    <row r="8" spans="1:50" s="3" customFormat="1" ht="15">
      <c r="A8" s="12" t="s">
        <v>57</v>
      </c>
      <c r="B8" s="7">
        <f>B6*1.57</f>
        <v>0</v>
      </c>
      <c r="C8" s="7">
        <f aca="true" t="shared" si="0" ref="C8:AV8">C6*1.57</f>
        <v>47.1</v>
      </c>
      <c r="D8" s="7">
        <f t="shared" si="0"/>
        <v>1.57</v>
      </c>
      <c r="E8" s="7">
        <f t="shared" si="0"/>
        <v>1.57</v>
      </c>
      <c r="F8" s="7">
        <f t="shared" si="0"/>
        <v>1.57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3.14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15.700000000000001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31.400000000000002</v>
      </c>
      <c r="AI8" s="7">
        <f t="shared" si="0"/>
        <v>3.14</v>
      </c>
      <c r="AJ8" s="7">
        <f t="shared" si="0"/>
        <v>0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7">
        <f t="shared" si="0"/>
        <v>0</v>
      </c>
      <c r="AO8" s="7">
        <f t="shared" si="0"/>
        <v>0</v>
      </c>
      <c r="AP8" s="7">
        <f t="shared" si="0"/>
        <v>0</v>
      </c>
      <c r="AQ8" s="7">
        <f t="shared" si="0"/>
        <v>0</v>
      </c>
      <c r="AR8" s="7">
        <f t="shared" si="0"/>
        <v>54.95</v>
      </c>
      <c r="AS8" s="7">
        <f t="shared" si="0"/>
        <v>0</v>
      </c>
      <c r="AT8" s="7">
        <f t="shared" si="0"/>
        <v>0</v>
      </c>
      <c r="AU8" s="7">
        <f t="shared" si="0"/>
        <v>70.65</v>
      </c>
      <c r="AV8" s="7">
        <f t="shared" si="0"/>
        <v>0</v>
      </c>
      <c r="AW8" s="14"/>
      <c r="AX8" s="17"/>
    </row>
    <row r="9" spans="1:50" ht="60">
      <c r="A9" s="11" t="s">
        <v>54</v>
      </c>
      <c r="B9" s="9">
        <v>150</v>
      </c>
      <c r="C9" s="9"/>
      <c r="D9" s="9"/>
      <c r="E9" s="9"/>
      <c r="F9" s="9"/>
      <c r="G9" s="9">
        <v>400</v>
      </c>
      <c r="H9" s="9">
        <v>240</v>
      </c>
      <c r="I9" s="9">
        <v>790</v>
      </c>
      <c r="J9" s="9">
        <v>1400</v>
      </c>
      <c r="K9" s="10">
        <v>120</v>
      </c>
      <c r="L9" s="9">
        <v>1020</v>
      </c>
      <c r="M9" s="9">
        <v>40</v>
      </c>
      <c r="N9" s="9">
        <v>200</v>
      </c>
      <c r="O9" s="9">
        <v>400</v>
      </c>
      <c r="P9" s="9">
        <v>120</v>
      </c>
      <c r="Q9" s="9"/>
      <c r="R9" s="9">
        <v>1000</v>
      </c>
      <c r="S9" s="9">
        <v>30</v>
      </c>
      <c r="T9" s="9">
        <v>200</v>
      </c>
      <c r="U9" s="9">
        <v>1300</v>
      </c>
      <c r="V9" s="9"/>
      <c r="W9" s="9">
        <v>380</v>
      </c>
      <c r="X9" s="9">
        <v>120</v>
      </c>
      <c r="Y9" s="9">
        <v>324</v>
      </c>
      <c r="Z9" s="9">
        <v>600</v>
      </c>
      <c r="AA9" s="9">
        <v>1200</v>
      </c>
      <c r="AB9" s="9">
        <v>60</v>
      </c>
      <c r="AC9" s="9">
        <v>3400</v>
      </c>
      <c r="AD9" s="9">
        <v>800</v>
      </c>
      <c r="AE9" s="9"/>
      <c r="AF9" s="9">
        <v>500</v>
      </c>
      <c r="AG9" s="9">
        <v>1200</v>
      </c>
      <c r="AH9" s="9">
        <v>200</v>
      </c>
      <c r="AI9" s="9"/>
      <c r="AJ9" s="9">
        <v>1000</v>
      </c>
      <c r="AK9" s="9">
        <v>20</v>
      </c>
      <c r="AL9" s="9"/>
      <c r="AM9" s="9">
        <v>35</v>
      </c>
      <c r="AN9" s="9">
        <v>2000</v>
      </c>
      <c r="AO9" s="9"/>
      <c r="AP9" s="9">
        <v>1200</v>
      </c>
      <c r="AQ9" s="9">
        <v>150</v>
      </c>
      <c r="AR9" s="9">
        <v>620</v>
      </c>
      <c r="AS9" s="9"/>
      <c r="AT9" s="9">
        <v>900</v>
      </c>
      <c r="AU9" s="9">
        <v>900</v>
      </c>
      <c r="AV9" s="9">
        <v>5000</v>
      </c>
      <c r="AW9" s="14"/>
      <c r="AX9" s="17">
        <f>AW9*6.3</f>
        <v>0</v>
      </c>
    </row>
    <row r="10" spans="1:50" s="3" customFormat="1" ht="30">
      <c r="A10" s="12" t="s">
        <v>49</v>
      </c>
      <c r="B10" s="7">
        <v>0</v>
      </c>
      <c r="C10" s="7"/>
      <c r="D10" s="7"/>
      <c r="E10" s="7"/>
      <c r="F10" s="7"/>
      <c r="G10" s="7">
        <v>0</v>
      </c>
      <c r="H10" s="7"/>
      <c r="I10" s="7"/>
      <c r="J10" s="7"/>
      <c r="K10" s="8">
        <v>18</v>
      </c>
      <c r="L10" s="7">
        <v>60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60</v>
      </c>
      <c r="AB10" s="7"/>
      <c r="AC10" s="7"/>
      <c r="AD10" s="7"/>
      <c r="AE10" s="7"/>
      <c r="AF10" s="7"/>
      <c r="AG10" s="7"/>
      <c r="AH10" s="7">
        <v>20</v>
      </c>
      <c r="AI10" s="7"/>
      <c r="AJ10" s="7"/>
      <c r="AK10" s="7"/>
      <c r="AL10" s="7">
        <v>1</v>
      </c>
      <c r="AM10" s="7"/>
      <c r="AN10" s="7">
        <v>35</v>
      </c>
      <c r="AO10" s="7"/>
      <c r="AP10" s="7"/>
      <c r="AQ10" s="7"/>
      <c r="AR10" s="7">
        <v>20</v>
      </c>
      <c r="AS10" s="7"/>
      <c r="AT10" s="7">
        <v>10</v>
      </c>
      <c r="AU10" s="7"/>
      <c r="AV10" s="7"/>
      <c r="AW10" s="14"/>
      <c r="AX10" s="17"/>
    </row>
    <row r="11" spans="1:50" s="3" customFormat="1" ht="15">
      <c r="A11" s="12" t="s">
        <v>57</v>
      </c>
      <c r="B11" s="7">
        <f>B9*6.3</f>
        <v>945</v>
      </c>
      <c r="C11" s="7">
        <f aca="true" t="shared" si="1" ref="C11:AV11">C9*6.3</f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2520</v>
      </c>
      <c r="H11" s="7">
        <f t="shared" si="1"/>
        <v>1512</v>
      </c>
      <c r="I11" s="7">
        <f t="shared" si="1"/>
        <v>4977</v>
      </c>
      <c r="J11" s="7">
        <f t="shared" si="1"/>
        <v>8820</v>
      </c>
      <c r="K11" s="7">
        <f t="shared" si="1"/>
        <v>756</v>
      </c>
      <c r="L11" s="7">
        <f t="shared" si="1"/>
        <v>6426</v>
      </c>
      <c r="M11" s="7">
        <f t="shared" si="1"/>
        <v>252</v>
      </c>
      <c r="N11" s="7">
        <f t="shared" si="1"/>
        <v>1260</v>
      </c>
      <c r="O11" s="7">
        <f t="shared" si="1"/>
        <v>2520</v>
      </c>
      <c r="P11" s="7">
        <f t="shared" si="1"/>
        <v>756</v>
      </c>
      <c r="Q11" s="7">
        <f t="shared" si="1"/>
        <v>0</v>
      </c>
      <c r="R11" s="7">
        <f t="shared" si="1"/>
        <v>6300</v>
      </c>
      <c r="S11" s="7">
        <f t="shared" si="1"/>
        <v>189</v>
      </c>
      <c r="T11" s="7">
        <f t="shared" si="1"/>
        <v>1260</v>
      </c>
      <c r="U11" s="7">
        <f t="shared" si="1"/>
        <v>8190</v>
      </c>
      <c r="V11" s="7">
        <f t="shared" si="1"/>
        <v>0</v>
      </c>
      <c r="W11" s="7">
        <f t="shared" si="1"/>
        <v>2394</v>
      </c>
      <c r="X11" s="7">
        <f t="shared" si="1"/>
        <v>756</v>
      </c>
      <c r="Y11" s="7">
        <f t="shared" si="1"/>
        <v>2041.2</v>
      </c>
      <c r="Z11" s="7">
        <f t="shared" si="1"/>
        <v>3780</v>
      </c>
      <c r="AA11" s="7">
        <f t="shared" si="1"/>
        <v>7560</v>
      </c>
      <c r="AB11" s="7">
        <f t="shared" si="1"/>
        <v>378</v>
      </c>
      <c r="AC11" s="7">
        <f t="shared" si="1"/>
        <v>21420</v>
      </c>
      <c r="AD11" s="7">
        <f t="shared" si="1"/>
        <v>5040</v>
      </c>
      <c r="AE11" s="7">
        <f t="shared" si="1"/>
        <v>0</v>
      </c>
      <c r="AF11" s="7">
        <f t="shared" si="1"/>
        <v>3150</v>
      </c>
      <c r="AG11" s="7">
        <f t="shared" si="1"/>
        <v>7560</v>
      </c>
      <c r="AH11" s="7">
        <f t="shared" si="1"/>
        <v>1260</v>
      </c>
      <c r="AI11" s="7">
        <f t="shared" si="1"/>
        <v>0</v>
      </c>
      <c r="AJ11" s="7">
        <f t="shared" si="1"/>
        <v>6300</v>
      </c>
      <c r="AK11" s="7">
        <f t="shared" si="1"/>
        <v>126</v>
      </c>
      <c r="AL11" s="7">
        <f t="shared" si="1"/>
        <v>0</v>
      </c>
      <c r="AM11" s="7">
        <f t="shared" si="1"/>
        <v>220.5</v>
      </c>
      <c r="AN11" s="7">
        <f t="shared" si="1"/>
        <v>12600</v>
      </c>
      <c r="AO11" s="7">
        <f t="shared" si="1"/>
        <v>0</v>
      </c>
      <c r="AP11" s="7">
        <f t="shared" si="1"/>
        <v>7560</v>
      </c>
      <c r="AQ11" s="7">
        <f t="shared" si="1"/>
        <v>945</v>
      </c>
      <c r="AR11" s="7">
        <f t="shared" si="1"/>
        <v>3906</v>
      </c>
      <c r="AS11" s="7">
        <f t="shared" si="1"/>
        <v>0</v>
      </c>
      <c r="AT11" s="7">
        <f t="shared" si="1"/>
        <v>5670</v>
      </c>
      <c r="AU11" s="7">
        <f t="shared" si="1"/>
        <v>5670</v>
      </c>
      <c r="AV11" s="7">
        <f t="shared" si="1"/>
        <v>31500</v>
      </c>
      <c r="AW11" s="14"/>
      <c r="AX11" s="17"/>
    </row>
    <row r="12" spans="1:50" ht="60">
      <c r="A12" s="11" t="s">
        <v>55</v>
      </c>
      <c r="B12" s="9">
        <v>0</v>
      </c>
      <c r="C12" s="9">
        <v>8</v>
      </c>
      <c r="D12" s="9"/>
      <c r="E12" s="9"/>
      <c r="F12" s="9"/>
      <c r="G12" s="9">
        <v>0</v>
      </c>
      <c r="H12" s="9"/>
      <c r="I12" s="9"/>
      <c r="J12" s="9"/>
      <c r="K12" s="10"/>
      <c r="L12" s="9"/>
      <c r="M12" s="9"/>
      <c r="N12" s="9"/>
      <c r="O12" s="9"/>
      <c r="P12" s="9"/>
      <c r="Q12" s="9">
        <v>26</v>
      </c>
      <c r="R12" s="9"/>
      <c r="S12" s="9"/>
      <c r="T12" s="9"/>
      <c r="U12" s="9"/>
      <c r="V12" s="9"/>
      <c r="W12" s="9"/>
      <c r="X12" s="9"/>
      <c r="Y12" s="9"/>
      <c r="Z12" s="9">
        <v>0</v>
      </c>
      <c r="AA12" s="9"/>
      <c r="AB12" s="9"/>
      <c r="AC12" s="9"/>
      <c r="AD12" s="9"/>
      <c r="AE12" s="9"/>
      <c r="AF12" s="9"/>
      <c r="AG12" s="9"/>
      <c r="AH12" s="9">
        <v>200</v>
      </c>
      <c r="AI12" s="9">
        <v>50</v>
      </c>
      <c r="AJ12" s="9"/>
      <c r="AK12" s="9"/>
      <c r="AL12" s="9">
        <v>400</v>
      </c>
      <c r="AM12" s="9"/>
      <c r="AN12" s="9"/>
      <c r="AO12" s="9">
        <v>3000</v>
      </c>
      <c r="AP12" s="9"/>
      <c r="AQ12" s="9"/>
      <c r="AR12" s="9"/>
      <c r="AS12" s="9">
        <v>300</v>
      </c>
      <c r="AT12" s="9"/>
      <c r="AU12" s="9">
        <v>45</v>
      </c>
      <c r="AV12" s="9"/>
      <c r="AW12" s="14"/>
      <c r="AX12" s="17">
        <f>AW12*10.5</f>
        <v>0</v>
      </c>
    </row>
    <row r="13" spans="1:50" s="3" customFormat="1" ht="30">
      <c r="A13" s="12" t="s">
        <v>50</v>
      </c>
      <c r="B13" s="7">
        <v>0</v>
      </c>
      <c r="C13" s="7"/>
      <c r="D13" s="7"/>
      <c r="E13" s="7"/>
      <c r="F13" s="7"/>
      <c r="G13" s="7">
        <v>0</v>
      </c>
      <c r="H13" s="7"/>
      <c r="I13" s="7"/>
      <c r="J13" s="7"/>
      <c r="K13" s="8"/>
      <c r="L13" s="7"/>
      <c r="M13" s="7"/>
      <c r="N13" s="7"/>
      <c r="O13" s="7"/>
      <c r="P13" s="7"/>
      <c r="Q13" s="7">
        <v>10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20</v>
      </c>
      <c r="AI13" s="7">
        <v>50</v>
      </c>
      <c r="AJ13" s="7"/>
      <c r="AK13" s="7"/>
      <c r="AL13" s="7">
        <v>60</v>
      </c>
      <c r="AM13" s="7"/>
      <c r="AN13" s="7"/>
      <c r="AO13" s="7">
        <v>70</v>
      </c>
      <c r="AP13" s="7"/>
      <c r="AQ13" s="7"/>
      <c r="AR13" s="7"/>
      <c r="AS13" s="7"/>
      <c r="AT13" s="7"/>
      <c r="AU13" s="7"/>
      <c r="AV13" s="7"/>
      <c r="AW13" s="14"/>
      <c r="AX13" s="17"/>
    </row>
    <row r="14" spans="1:50" s="3" customFormat="1" ht="15">
      <c r="A14" s="19" t="s">
        <v>57</v>
      </c>
      <c r="B14" s="20">
        <f>B12*10.5</f>
        <v>0</v>
      </c>
      <c r="C14" s="20">
        <f aca="true" t="shared" si="2" ref="C14:AV14">C12*10.5</f>
        <v>84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273</v>
      </c>
      <c r="R14" s="20">
        <f t="shared" si="2"/>
        <v>0</v>
      </c>
      <c r="S14" s="20">
        <f t="shared" si="2"/>
        <v>0</v>
      </c>
      <c r="T14" s="20">
        <f t="shared" si="2"/>
        <v>0</v>
      </c>
      <c r="U14" s="20">
        <f t="shared" si="2"/>
        <v>0</v>
      </c>
      <c r="V14" s="20">
        <f t="shared" si="2"/>
        <v>0</v>
      </c>
      <c r="W14" s="20">
        <f t="shared" si="2"/>
        <v>0</v>
      </c>
      <c r="X14" s="20">
        <f t="shared" si="2"/>
        <v>0</v>
      </c>
      <c r="Y14" s="20">
        <f t="shared" si="2"/>
        <v>0</v>
      </c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  <c r="AD14" s="20">
        <f t="shared" si="2"/>
        <v>0</v>
      </c>
      <c r="AE14" s="20">
        <f t="shared" si="2"/>
        <v>0</v>
      </c>
      <c r="AF14" s="20">
        <f t="shared" si="2"/>
        <v>0</v>
      </c>
      <c r="AG14" s="20">
        <f t="shared" si="2"/>
        <v>0</v>
      </c>
      <c r="AH14" s="20">
        <f t="shared" si="2"/>
        <v>2100</v>
      </c>
      <c r="AI14" s="20">
        <f t="shared" si="2"/>
        <v>525</v>
      </c>
      <c r="AJ14" s="20">
        <f t="shared" si="2"/>
        <v>0</v>
      </c>
      <c r="AK14" s="20">
        <f t="shared" si="2"/>
        <v>0</v>
      </c>
      <c r="AL14" s="20">
        <f t="shared" si="2"/>
        <v>4200</v>
      </c>
      <c r="AM14" s="20">
        <f t="shared" si="2"/>
        <v>0</v>
      </c>
      <c r="AN14" s="20">
        <f t="shared" si="2"/>
        <v>0</v>
      </c>
      <c r="AO14" s="20">
        <f t="shared" si="2"/>
        <v>31500</v>
      </c>
      <c r="AP14" s="20">
        <f t="shared" si="2"/>
        <v>0</v>
      </c>
      <c r="AQ14" s="20">
        <f t="shared" si="2"/>
        <v>0</v>
      </c>
      <c r="AR14" s="20">
        <f t="shared" si="2"/>
        <v>0</v>
      </c>
      <c r="AS14" s="20">
        <f t="shared" si="2"/>
        <v>3150</v>
      </c>
      <c r="AT14" s="20">
        <f t="shared" si="2"/>
        <v>0</v>
      </c>
      <c r="AU14" s="20">
        <f t="shared" si="2"/>
        <v>472.5</v>
      </c>
      <c r="AV14" s="20">
        <f t="shared" si="2"/>
        <v>0</v>
      </c>
      <c r="AW14" s="21"/>
      <c r="AX14" s="17"/>
    </row>
    <row r="15" spans="1:50" ht="15">
      <c r="A15" s="4" t="s">
        <v>46</v>
      </c>
      <c r="B15">
        <f>B8+B11+B14</f>
        <v>945</v>
      </c>
      <c r="C15">
        <f aca="true" t="shared" si="3" ref="C15:AV15">C8+C11+C14</f>
        <v>131.1</v>
      </c>
      <c r="D15">
        <f t="shared" si="3"/>
        <v>1.57</v>
      </c>
      <c r="E15">
        <f t="shared" si="3"/>
        <v>1.57</v>
      </c>
      <c r="F15">
        <f t="shared" si="3"/>
        <v>1.57</v>
      </c>
      <c r="G15">
        <f t="shared" si="3"/>
        <v>2520</v>
      </c>
      <c r="H15">
        <f t="shared" si="3"/>
        <v>1512</v>
      </c>
      <c r="I15">
        <f t="shared" si="3"/>
        <v>4977</v>
      </c>
      <c r="J15">
        <f t="shared" si="3"/>
        <v>8823.14</v>
      </c>
      <c r="K15">
        <f t="shared" si="3"/>
        <v>756</v>
      </c>
      <c r="L15">
        <f t="shared" si="3"/>
        <v>6426</v>
      </c>
      <c r="M15">
        <f t="shared" si="3"/>
        <v>252</v>
      </c>
      <c r="N15">
        <f t="shared" si="3"/>
        <v>1260</v>
      </c>
      <c r="O15">
        <f t="shared" si="3"/>
        <v>2520</v>
      </c>
      <c r="P15">
        <f t="shared" si="3"/>
        <v>756</v>
      </c>
      <c r="Q15">
        <f t="shared" si="3"/>
        <v>273</v>
      </c>
      <c r="R15">
        <f t="shared" si="3"/>
        <v>6300</v>
      </c>
      <c r="S15">
        <f t="shared" si="3"/>
        <v>189</v>
      </c>
      <c r="T15">
        <f t="shared" si="3"/>
        <v>1260</v>
      </c>
      <c r="U15">
        <f t="shared" si="3"/>
        <v>8190</v>
      </c>
      <c r="V15">
        <f t="shared" si="3"/>
        <v>0</v>
      </c>
      <c r="W15">
        <f t="shared" si="3"/>
        <v>2394</v>
      </c>
      <c r="X15">
        <f t="shared" si="3"/>
        <v>756</v>
      </c>
      <c r="Y15">
        <f t="shared" si="3"/>
        <v>2056.9</v>
      </c>
      <c r="Z15">
        <f t="shared" si="3"/>
        <v>3780</v>
      </c>
      <c r="AA15">
        <f t="shared" si="3"/>
        <v>7560</v>
      </c>
      <c r="AB15">
        <f t="shared" si="3"/>
        <v>378</v>
      </c>
      <c r="AC15">
        <f t="shared" si="3"/>
        <v>21420</v>
      </c>
      <c r="AD15">
        <f t="shared" si="3"/>
        <v>5040</v>
      </c>
      <c r="AE15">
        <f t="shared" si="3"/>
        <v>0</v>
      </c>
      <c r="AF15">
        <f t="shared" si="3"/>
        <v>3150</v>
      </c>
      <c r="AG15">
        <f t="shared" si="3"/>
        <v>7560</v>
      </c>
      <c r="AH15">
        <f t="shared" si="3"/>
        <v>3391.4</v>
      </c>
      <c r="AI15">
        <f t="shared" si="3"/>
        <v>528.14</v>
      </c>
      <c r="AJ15">
        <f t="shared" si="3"/>
        <v>6300</v>
      </c>
      <c r="AK15">
        <f t="shared" si="3"/>
        <v>126</v>
      </c>
      <c r="AL15">
        <f t="shared" si="3"/>
        <v>4200</v>
      </c>
      <c r="AM15">
        <f t="shared" si="3"/>
        <v>220.5</v>
      </c>
      <c r="AN15">
        <f t="shared" si="3"/>
        <v>12600</v>
      </c>
      <c r="AO15">
        <f t="shared" si="3"/>
        <v>31500</v>
      </c>
      <c r="AP15">
        <f t="shared" si="3"/>
        <v>7560</v>
      </c>
      <c r="AQ15">
        <f t="shared" si="3"/>
        <v>945</v>
      </c>
      <c r="AR15">
        <f t="shared" si="3"/>
        <v>3960.95</v>
      </c>
      <c r="AS15">
        <f t="shared" si="3"/>
        <v>3150</v>
      </c>
      <c r="AT15">
        <f t="shared" si="3"/>
        <v>5670</v>
      </c>
      <c r="AU15">
        <f t="shared" si="3"/>
        <v>6213.15</v>
      </c>
      <c r="AV15">
        <f t="shared" si="3"/>
        <v>31500</v>
      </c>
      <c r="AW15">
        <f>SUM(B15:AV15)</f>
        <v>219054.99000000002</v>
      </c>
      <c r="AX15" s="17">
        <f>SUM(AX6:AX13)</f>
        <v>0</v>
      </c>
    </row>
    <row r="16" spans="1:49" s="23" customFormat="1" ht="15">
      <c r="A16" s="22" t="s">
        <v>59</v>
      </c>
      <c r="B16" s="23">
        <v>0</v>
      </c>
      <c r="G16" s="23">
        <v>0</v>
      </c>
      <c r="H16" s="23">
        <v>0</v>
      </c>
      <c r="I16" s="23">
        <v>0</v>
      </c>
      <c r="J16" s="23">
        <v>0</v>
      </c>
      <c r="K16" s="24"/>
      <c r="L16" s="23">
        <v>36</v>
      </c>
      <c r="N16" s="23">
        <v>0</v>
      </c>
      <c r="O16" s="23">
        <v>0</v>
      </c>
      <c r="R16" s="23">
        <v>0</v>
      </c>
      <c r="T16" s="23">
        <v>0</v>
      </c>
      <c r="U16" s="23">
        <v>0</v>
      </c>
      <c r="V16" s="23">
        <v>0</v>
      </c>
      <c r="Y16" s="23">
        <v>10</v>
      </c>
      <c r="Z16" s="23">
        <v>0</v>
      </c>
      <c r="AB16" s="23">
        <v>2</v>
      </c>
      <c r="AC16" s="23">
        <v>43</v>
      </c>
      <c r="AE16" s="23">
        <v>3</v>
      </c>
      <c r="AL16" s="23">
        <v>2</v>
      </c>
      <c r="AU16" s="23">
        <v>75</v>
      </c>
      <c r="AV16" s="23">
        <v>1</v>
      </c>
      <c r="AW16" s="25">
        <v>172</v>
      </c>
    </row>
    <row r="17" spans="1:49" s="27" customFormat="1" ht="15">
      <c r="A17" s="26"/>
      <c r="K17" s="28"/>
      <c r="AW17" s="29"/>
    </row>
    <row r="18" spans="1:49" ht="30">
      <c r="A18" s="22" t="s">
        <v>60</v>
      </c>
      <c r="B18" s="23">
        <v>0</v>
      </c>
      <c r="C18" s="23"/>
      <c r="D18" s="23"/>
      <c r="E18" s="23"/>
      <c r="F18" s="23"/>
      <c r="G18" s="23">
        <v>0</v>
      </c>
      <c r="H18" s="23">
        <v>110</v>
      </c>
      <c r="I18" s="23">
        <v>10</v>
      </c>
      <c r="J18" s="23"/>
      <c r="K18" s="24"/>
      <c r="L18" s="23">
        <v>12</v>
      </c>
      <c r="M18" s="23"/>
      <c r="N18" s="23"/>
      <c r="O18" s="23"/>
      <c r="P18" s="23"/>
      <c r="Q18" s="23"/>
      <c r="R18" s="23"/>
      <c r="S18" s="23"/>
      <c r="T18" s="23">
        <v>180</v>
      </c>
      <c r="U18" s="23"/>
      <c r="V18" s="23"/>
      <c r="W18" s="23"/>
      <c r="X18" s="23"/>
      <c r="Y18" s="23"/>
      <c r="Z18" s="23">
        <v>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5">
        <v>312</v>
      </c>
    </row>
    <row r="19" ht="15">
      <c r="A19" s="4"/>
    </row>
    <row r="20" ht="15">
      <c r="A20" s="4"/>
    </row>
    <row r="23" ht="15">
      <c r="A23" s="4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CAPCS-Medicamente</cp:lastModifiedBy>
  <cp:lastPrinted>2022-01-21T15:51:49Z</cp:lastPrinted>
  <dcterms:created xsi:type="dcterms:W3CDTF">2021-08-13T07:40:40Z</dcterms:created>
  <dcterms:modified xsi:type="dcterms:W3CDTF">2022-03-24T09:05:54Z</dcterms:modified>
  <cp:category/>
  <cp:version/>
  <cp:contentType/>
  <cp:contentStatus/>
</cp:coreProperties>
</file>