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65416" windowWidth="29040" windowHeight="15840" activeTab="0"/>
  </bookViews>
  <sheets>
    <sheet name="Transf 1000 si 630" sheetId="2" r:id="rId1"/>
  </sheets>
  <definedNames>
    <definedName name="_xlnm.Print_Area" localSheetId="0">'Transf 1000 si 630'!$A$1:$M$407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<sst xmlns="http://schemas.openxmlformats.org/spreadsheetml/2006/main" count="177" uniqueCount="88">
  <si>
    <t>Nr.d/o</t>
  </si>
  <si>
    <t>Simbol norme</t>
  </si>
  <si>
    <t xml:space="preserve">Denumirea   lucrărilor </t>
  </si>
  <si>
    <t>Unitate de  masură</t>
  </si>
  <si>
    <t>Cantitate</t>
  </si>
  <si>
    <t>TVA</t>
  </si>
  <si>
    <t>шт.</t>
  </si>
  <si>
    <t>виток</t>
  </si>
  <si>
    <t>1000 м</t>
  </si>
  <si>
    <t>10м</t>
  </si>
  <si>
    <t>Переизолировка  проводов  отводов.Удаление  старой  изоляции.  Наложение  новой   изоляции.</t>
  </si>
  <si>
    <t>Изготовление главной  изоляции.</t>
  </si>
  <si>
    <t>комплект</t>
  </si>
  <si>
    <t>Расширитель  трансформатора  без пленочной  защиты  масла диаметром от 200 мм до 500 мм</t>
  </si>
  <si>
    <t>Ремонт вводов</t>
  </si>
  <si>
    <t>Ремонт бака  трансформатора</t>
  </si>
  <si>
    <t>Всего  Работа    с  к=4,07</t>
  </si>
  <si>
    <t>Materiale</t>
  </si>
  <si>
    <t>Inclusiv:</t>
  </si>
  <si>
    <t>Итого</t>
  </si>
  <si>
    <t>Комплект резиновых прокладок</t>
  </si>
  <si>
    <t>кг</t>
  </si>
  <si>
    <t>Метизы</t>
  </si>
  <si>
    <t>Припой ПОС</t>
  </si>
  <si>
    <t>Кабель гибкий</t>
  </si>
  <si>
    <t>м</t>
  </si>
  <si>
    <t xml:space="preserve">Бумага кабельная </t>
  </si>
  <si>
    <t>Лакоткань</t>
  </si>
  <si>
    <t>Эмаль ПФ-115</t>
  </si>
  <si>
    <t>Электрокартон</t>
  </si>
  <si>
    <t>Лента киперная</t>
  </si>
  <si>
    <t>Лак МЛ-92</t>
  </si>
  <si>
    <t>Растворитель</t>
  </si>
  <si>
    <t>л</t>
  </si>
  <si>
    <t>Кислород</t>
  </si>
  <si>
    <t>Ветошь</t>
  </si>
  <si>
    <t>баллон</t>
  </si>
  <si>
    <t>Транспортные расходы</t>
  </si>
  <si>
    <t>Всего   Материалы</t>
  </si>
  <si>
    <t>кВт*ч</t>
  </si>
  <si>
    <r>
      <rPr>
        <b/>
        <sz val="14"/>
        <rFont val="Times New Roman"/>
        <family val="1"/>
      </rPr>
      <t xml:space="preserve">Total  </t>
    </r>
    <r>
      <rPr>
        <b/>
        <sz val="12"/>
        <rFont val="Times New Roman"/>
        <family val="1"/>
      </rPr>
      <t xml:space="preserve"> cu  TVA</t>
    </r>
  </si>
  <si>
    <t xml:space="preserve">Итого  Материалов </t>
  </si>
  <si>
    <t>Lucrări</t>
  </si>
  <si>
    <t>Электроды</t>
  </si>
  <si>
    <t>Переизолировка  обмоточного  провода  сечением  cвыше 40 мм²  НН</t>
  </si>
  <si>
    <t xml:space="preserve"> </t>
  </si>
  <si>
    <t>Переизолировка  обмоточного  провода  сечением  cвыше 30 мм²  ВН</t>
  </si>
  <si>
    <t xml:space="preserve">Провод обмоточный алюминиевый </t>
  </si>
  <si>
    <t xml:space="preserve">  </t>
  </si>
  <si>
    <t>Расширитель  трансформатора  без пленочной  защиты  масла диаметром   до 500 мм</t>
  </si>
  <si>
    <t>Испытание  трансформатора до 10 кВ</t>
  </si>
  <si>
    <t>Трансформатор  трехфазный  двухобмоточный  нпряжением до 10 кВ, переключаемый без  возбуждения,  ПБВ</t>
  </si>
  <si>
    <t>Трансформатор  630 кВА</t>
  </si>
  <si>
    <t>Трансформатор   630  кВА  без  НДС</t>
  </si>
  <si>
    <t>Трансформатор  1000 кВА</t>
  </si>
  <si>
    <t>Трансформатор   1000  кВА  без  НДС</t>
  </si>
  <si>
    <t>Восстановление  витков  обмоток. Обмотки  класса НН напряжением до 1 кВ,   внутренний  диаметр обмотки  160 мм</t>
  </si>
  <si>
    <t>Восстановление  витков  обмоток. Обмотки  класса ВН напряжением свыше 1 кВ,   внутренний  диаметр обмотки   до 300 мм</t>
  </si>
  <si>
    <t>Трансформатор  трехфазный  двухобмоточный  нпряжением до 10 кВ, переключаемый без  возбуждения,  ПБВ, 1 группа  сложности</t>
  </si>
  <si>
    <t>Восстановление  витков  обмоток. Обмотки  класса ВН напряжением свыше 1 кВ,   внутренний  диаметр обмотки   свыше 300 мм</t>
  </si>
  <si>
    <r>
      <t xml:space="preserve">Трансформаторы  трехфазные двухобмоточные  до 10 кВ, переключемые 
 без  возбуждения,  </t>
    </r>
    <r>
      <rPr>
        <b/>
        <sz val="14"/>
        <color theme="1"/>
        <rFont val="Times New Roman"/>
        <family val="1"/>
      </rPr>
      <t xml:space="preserve"> c  перемоткой</t>
    </r>
  </si>
  <si>
    <t>0106140201</t>
  </si>
  <si>
    <t>0106020101</t>
  </si>
  <si>
    <t>0106220101</t>
  </si>
  <si>
    <t>0109030101</t>
  </si>
  <si>
    <t>0104010104</t>
  </si>
  <si>
    <t>0104020201</t>
  </si>
  <si>
    <t>0103020901</t>
  </si>
  <si>
    <t>0104010105</t>
  </si>
  <si>
    <t>0105010401</t>
  </si>
  <si>
    <t>0101011401</t>
  </si>
  <si>
    <t>0105010501</t>
  </si>
  <si>
    <t>0101011601</t>
  </si>
  <si>
    <t>0103021001</t>
  </si>
  <si>
    <t>0106220201</t>
  </si>
  <si>
    <t>0103010603</t>
  </si>
  <si>
    <t>10 виток</t>
  </si>
  <si>
    <t>Оук.,п.3</t>
  </si>
  <si>
    <t>к=1,2  за  работу  в  условиях  электростанции</t>
  </si>
  <si>
    <r>
      <rPr>
        <b/>
        <sz val="12"/>
        <rFont val="Times New Roman"/>
        <family val="1"/>
      </rPr>
      <t>Электроэнергия</t>
    </r>
    <r>
      <rPr>
        <sz val="12"/>
        <rFont val="Times New Roman"/>
        <family val="1"/>
      </rPr>
      <t xml:space="preserve"> для  технологических  нужд</t>
    </r>
    <r>
      <rPr>
        <sz val="11"/>
        <rFont val="Times New Roman"/>
        <family val="1"/>
      </rPr>
      <t xml:space="preserve">                                                                              </t>
    </r>
    <r>
      <rPr>
        <b/>
        <sz val="8"/>
        <rFont val="Times New Roman"/>
        <family val="1"/>
      </rPr>
      <t>(Цена 1 кВт*ч - согласно  решения  АНРЭ)</t>
    </r>
  </si>
  <si>
    <t>Приказ №52           от 30.03.2023</t>
  </si>
  <si>
    <t xml:space="preserve">Reparația a transformatoarelor 6/0,4 kV din cadrul blocului energetic                                                                        nr.3 și  de uz general  conform rezultatelor  măsurărilor </t>
  </si>
  <si>
    <t>Lista cu cantitățile de  lucrări  №2</t>
  </si>
  <si>
    <t>Anexa 2  la  CS _______/23</t>
  </si>
  <si>
    <r>
      <rPr>
        <i/>
        <sz val="11"/>
        <color theme="1"/>
        <rFont val="Times New Roman"/>
        <family val="1"/>
      </rPr>
      <t>Обоснование  расчета  сметы:  Прейскурант  №7.</t>
    </r>
    <r>
      <rPr>
        <i/>
        <sz val="10"/>
        <color theme="1"/>
        <rFont val="Times New Roman"/>
        <family val="1"/>
      </rPr>
      <t xml:space="preserve"> Оптовые цены на ремонт трансформаторов  и реакторов", г. Кишинев, 1998г. Текущие  цены на материальные ресурсы.</t>
    </r>
  </si>
  <si>
    <t>ВСЕГО,  Трансформаторы блока №3,  лей  без  НДС</t>
  </si>
  <si>
    <t>Всего,  лей  с  НДС</t>
  </si>
  <si>
    <t xml:space="preserve">    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</si>
</sst>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8"/>
      <name val="Times New Roman"/>
      <family val="1"/>
    </font>
    <font>
      <b/>
      <sz val="18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7" fillId="0" borderId="0" xfId="0" applyFont="1"/>
    <xf numFmtId="4" fontId="0" fillId="0" borderId="0" xfId="0" applyNumberFormat="1"/>
    <xf numFmtId="0" fontId="6" fillId="0" borderId="0" xfId="0" applyFont="1"/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5" fillId="0" borderId="0" xfId="0" applyFont="1"/>
    <xf numFmtId="0" fontId="16" fillId="0" borderId="1" xfId="0" applyFont="1" applyBorder="1" applyAlignment="1">
      <alignment horizontal="center" vertical="center"/>
    </xf>
    <xf numFmtId="0" fontId="2" fillId="2" borderId="0" xfId="0" applyFont="1" applyFill="1"/>
    <xf numFmtId="0" fontId="12" fillId="2" borderId="1" xfId="0" applyFont="1" applyFill="1" applyBorder="1" applyAlignment="1">
      <alignment horizontal="center" vertical="center"/>
    </xf>
    <xf numFmtId="4" fontId="17" fillId="0" borderId="0" xfId="0" applyNumberFormat="1" applyFont="1"/>
    <xf numFmtId="0" fontId="12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vertical="justify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justify"/>
    </xf>
    <xf numFmtId="0" fontId="12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10" fontId="16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2" fillId="2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justify"/>
    </xf>
    <xf numFmtId="0" fontId="6" fillId="0" borderId="1" xfId="0" applyFont="1" applyBorder="1"/>
    <xf numFmtId="0" fontId="10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justify"/>
    </xf>
    <xf numFmtId="0" fontId="10" fillId="0" borderId="1" xfId="0" applyFont="1" applyBorder="1" applyAlignment="1">
      <alignment horizontal="left" vertical="center"/>
    </xf>
    <xf numFmtId="0" fontId="13" fillId="0" borderId="0" xfId="0" applyFont="1"/>
    <xf numFmtId="0" fontId="12" fillId="0" borderId="2" xfId="0" applyFont="1" applyBorder="1" applyAlignment="1">
      <alignment horizontal="center"/>
    </xf>
    <xf numFmtId="0" fontId="17" fillId="0" borderId="0" xfId="0" applyFont="1"/>
    <xf numFmtId="0" fontId="12" fillId="0" borderId="2" xfId="0" applyFont="1" applyBorder="1"/>
    <xf numFmtId="0" fontId="12" fillId="0" borderId="1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4" fontId="13" fillId="0" borderId="0" xfId="0" applyNumberFormat="1" applyFont="1"/>
    <xf numFmtId="0" fontId="0" fillId="2" borderId="0" xfId="0" applyFill="1"/>
    <xf numFmtId="4" fontId="0" fillId="2" borderId="0" xfId="0" applyNumberFormat="1" applyFill="1"/>
    <xf numFmtId="0" fontId="18" fillId="0" borderId="0" xfId="0" applyFont="1"/>
    <xf numFmtId="0" fontId="0" fillId="0" borderId="6" xfId="0" applyBorder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2" fillId="2" borderId="1" xfId="0" applyFont="1" applyFill="1" applyBorder="1" applyAlignment="1" quotePrefix="1">
      <alignment horizontal="center" vertical="center"/>
    </xf>
    <xf numFmtId="0" fontId="12" fillId="2" borderId="0" xfId="0" applyFont="1" applyFill="1" applyAlignment="1">
      <alignment vertical="justify"/>
    </xf>
    <xf numFmtId="0" fontId="14" fillId="2" borderId="1" xfId="0" applyFont="1" applyFill="1" applyBorder="1" applyAlignment="1">
      <alignment vertical="center"/>
    </xf>
    <xf numFmtId="0" fontId="14" fillId="0" borderId="1" xfId="0" applyFont="1" applyBorder="1" applyAlignment="1">
      <alignment vertical="justify"/>
    </xf>
    <xf numFmtId="0" fontId="16" fillId="2" borderId="1" xfId="0" applyFont="1" applyFill="1" applyBorder="1" applyAlignment="1">
      <alignment horizontal="center" vertical="justify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20" fillId="2" borderId="1" xfId="0" applyFont="1" applyFill="1" applyBorder="1"/>
    <xf numFmtId="0" fontId="19" fillId="0" borderId="2" xfId="0" applyFont="1" applyBorder="1" applyAlignment="1">
      <alignment horizontal="center" vertical="center"/>
    </xf>
    <xf numFmtId="0" fontId="20" fillId="0" borderId="7" xfId="0" applyFont="1" applyBorder="1"/>
    <xf numFmtId="0" fontId="12" fillId="0" borderId="7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4" fontId="12" fillId="2" borderId="7" xfId="0" applyNumberFormat="1" applyFont="1" applyFill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justify"/>
    </xf>
    <xf numFmtId="0" fontId="8" fillId="0" borderId="11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justify"/>
    </xf>
    <xf numFmtId="0" fontId="10" fillId="0" borderId="5" xfId="0" applyFont="1" applyBorder="1" applyAlignment="1">
      <alignment vertical="center"/>
    </xf>
    <xf numFmtId="4" fontId="12" fillId="0" borderId="13" xfId="0" applyNumberFormat="1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/>
    </xf>
    <xf numFmtId="0" fontId="12" fillId="2" borderId="15" xfId="0" applyFont="1" applyFill="1" applyBorder="1" applyAlignment="1">
      <alignment vertical="justify"/>
    </xf>
    <xf numFmtId="0" fontId="12" fillId="2" borderId="16" xfId="0" applyFont="1" applyFill="1" applyBorder="1" applyAlignment="1">
      <alignment vertical="justify"/>
    </xf>
    <xf numFmtId="0" fontId="0" fillId="0" borderId="2" xfId="0" applyBorder="1"/>
    <xf numFmtId="0" fontId="12" fillId="2" borderId="7" xfId="0" applyFont="1" applyFill="1" applyBorder="1" applyAlignment="1">
      <alignment vertical="justify"/>
    </xf>
    <xf numFmtId="0" fontId="0" fillId="0" borderId="3" xfId="0" applyBorder="1"/>
    <xf numFmtId="0" fontId="12" fillId="2" borderId="4" xfId="0" applyFont="1" applyFill="1" applyBorder="1" applyAlignment="1">
      <alignment vertical="justify"/>
    </xf>
    <xf numFmtId="0" fontId="12" fillId="2" borderId="8" xfId="0" applyFont="1" applyFill="1" applyBorder="1" applyAlignment="1">
      <alignment vertical="justify"/>
    </xf>
    <xf numFmtId="0" fontId="12" fillId="2" borderId="15" xfId="0" applyFont="1" applyFill="1" applyBorder="1" applyAlignment="1">
      <alignment horizontal="center" vertical="justify"/>
    </xf>
    <xf numFmtId="0" fontId="10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 vertical="distributed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8" fillId="0" borderId="4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A31AB-095F-4FB7-AEE5-9BEDE06A004D}">
  <dimension ref="G2:U424"/>
  <sheetViews>
    <sheetView tabSelected="1" view="pageBreakPreview" zoomScaleSheetLayoutView="100" workbookViewId="0" topLeftCell="B1">
      <selection activeCell="W80" sqref="W80"/>
    </sheetView>
  </sheetViews>
  <sheetFormatPr defaultColWidth="9.140625" defaultRowHeight="15"/>
  <cols>
    <col min="1" max="1" width="2.8515625" style="0" hidden="1" customWidth="1"/>
    <col min="2" max="2" width="2.8515625" style="0" customWidth="1"/>
    <col min="3" max="3" width="2.00390625" style="0" customWidth="1"/>
    <col min="4" max="6" width="2.8515625" style="0" hidden="1" customWidth="1"/>
    <col min="7" max="7" width="5.421875" style="0" customWidth="1"/>
    <col min="8" max="8" width="13.7109375" style="0" bestFit="1" customWidth="1"/>
    <col min="9" max="9" width="63.421875" style="0" customWidth="1"/>
    <col min="10" max="10" width="9.00390625" style="0" bestFit="1" customWidth="1"/>
    <col min="11" max="11" width="9.28125" style="0" customWidth="1"/>
    <col min="12" max="12" width="9.57421875" style="0" hidden="1" customWidth="1"/>
    <col min="13" max="13" width="11.8515625" style="0" hidden="1" customWidth="1"/>
    <col min="14" max="14" width="12.28125" style="0" hidden="1" customWidth="1"/>
    <col min="15" max="15" width="9.140625" style="0" hidden="1" customWidth="1"/>
    <col min="16" max="16" width="14.140625" style="0" hidden="1" customWidth="1"/>
    <col min="17" max="17" width="9.7109375" style="0" hidden="1" customWidth="1"/>
    <col min="18" max="19" width="9.140625" style="0" hidden="1" customWidth="1"/>
  </cols>
  <sheetData>
    <row r="2" spans="9:11" ht="15.75">
      <c r="I2" s="98" t="s">
        <v>83</v>
      </c>
      <c r="J2" s="98"/>
      <c r="K2" s="98"/>
    </row>
    <row r="3" spans="9:11" ht="15.75">
      <c r="I3" s="59"/>
      <c r="J3" s="59"/>
      <c r="K3" s="59"/>
    </row>
    <row r="4" ht="22.5">
      <c r="I4" s="60" t="s">
        <v>82</v>
      </c>
    </row>
    <row r="5" spans="7:11" ht="41.25" customHeight="1">
      <c r="G5" s="93" t="s">
        <v>81</v>
      </c>
      <c r="H5" s="93"/>
      <c r="I5" s="93"/>
      <c r="J5" s="93"/>
      <c r="K5" s="93"/>
    </row>
    <row r="6" spans="8:12" ht="10.5" customHeight="1">
      <c r="H6" s="1"/>
      <c r="I6" s="4"/>
      <c r="J6" s="4"/>
      <c r="K6" s="4"/>
      <c r="L6" s="3"/>
    </row>
    <row r="7" spans="7:12" ht="27" customHeight="1">
      <c r="G7" s="94" t="s">
        <v>84</v>
      </c>
      <c r="H7" s="94"/>
      <c r="I7" s="94"/>
      <c r="J7" s="94"/>
      <c r="K7" s="94"/>
      <c r="L7" s="2"/>
    </row>
    <row r="8" spans="8:12" ht="21" customHeight="1" thickBot="1">
      <c r="H8" s="1"/>
      <c r="I8" s="1"/>
      <c r="J8" s="1"/>
      <c r="K8" s="1"/>
      <c r="L8" s="2"/>
    </row>
    <row r="9" spans="7:12" ht="26.25" thickBot="1">
      <c r="G9" s="72" t="s">
        <v>0</v>
      </c>
      <c r="H9" s="73" t="s">
        <v>1</v>
      </c>
      <c r="I9" s="74" t="s">
        <v>2</v>
      </c>
      <c r="J9" s="75" t="s">
        <v>3</v>
      </c>
      <c r="K9" s="76" t="s">
        <v>4</v>
      </c>
      <c r="L9" s="2"/>
    </row>
    <row r="10" spans="7:12" ht="30.75" customHeight="1">
      <c r="G10" s="95" t="s">
        <v>60</v>
      </c>
      <c r="H10" s="96"/>
      <c r="I10" s="96"/>
      <c r="J10" s="96"/>
      <c r="K10" s="97"/>
      <c r="L10" s="2"/>
    </row>
    <row r="11" spans="7:12" ht="18.75">
      <c r="G11" s="64"/>
      <c r="H11" s="61" t="s">
        <v>42</v>
      </c>
      <c r="I11" s="62" t="s">
        <v>52</v>
      </c>
      <c r="J11" s="63"/>
      <c r="K11" s="65"/>
      <c r="L11" s="2"/>
    </row>
    <row r="12" spans="7:12" ht="30">
      <c r="G12" s="23">
        <v>1</v>
      </c>
      <c r="H12" s="54" t="s">
        <v>70</v>
      </c>
      <c r="I12" s="20" t="s">
        <v>51</v>
      </c>
      <c r="J12" s="44" t="s">
        <v>6</v>
      </c>
      <c r="K12" s="66">
        <v>1</v>
      </c>
      <c r="L12" s="2"/>
    </row>
    <row r="13" spans="7:12" ht="30">
      <c r="G13" s="23">
        <f>G12+1</f>
        <v>2</v>
      </c>
      <c r="H13" s="54" t="s">
        <v>75</v>
      </c>
      <c r="I13" s="31" t="s">
        <v>56</v>
      </c>
      <c r="J13" s="44" t="s">
        <v>7</v>
      </c>
      <c r="K13" s="66">
        <v>180</v>
      </c>
      <c r="L13" s="2"/>
    </row>
    <row r="14" spans="7:12" ht="45">
      <c r="G14" s="23">
        <f aca="true" t="shared" si="0" ref="G14:G22">G13+1</f>
        <v>3</v>
      </c>
      <c r="H14" s="54" t="s">
        <v>67</v>
      </c>
      <c r="I14" s="31" t="s">
        <v>57</v>
      </c>
      <c r="J14" s="44" t="s">
        <v>76</v>
      </c>
      <c r="K14" s="66">
        <v>545</v>
      </c>
      <c r="L14" s="2"/>
    </row>
    <row r="15" spans="7:11" ht="15">
      <c r="G15" s="23">
        <f t="shared" si="0"/>
        <v>4</v>
      </c>
      <c r="H15" s="54" t="s">
        <v>68</v>
      </c>
      <c r="I15" s="21" t="s">
        <v>44</v>
      </c>
      <c r="J15" s="44" t="s">
        <v>8</v>
      </c>
      <c r="K15" s="66">
        <v>1.35</v>
      </c>
    </row>
    <row r="16" spans="7:11" ht="15">
      <c r="G16" s="23">
        <f t="shared" si="0"/>
        <v>5</v>
      </c>
      <c r="H16" s="54" t="s">
        <v>65</v>
      </c>
      <c r="I16" s="21" t="s">
        <v>46</v>
      </c>
      <c r="J16" s="44" t="s">
        <v>8</v>
      </c>
      <c r="K16" s="66">
        <v>1.51</v>
      </c>
    </row>
    <row r="17" spans="7:12" ht="30">
      <c r="G17" s="23">
        <f t="shared" si="0"/>
        <v>6</v>
      </c>
      <c r="H17" s="54" t="s">
        <v>66</v>
      </c>
      <c r="I17" s="20" t="s">
        <v>10</v>
      </c>
      <c r="J17" s="44" t="s">
        <v>9</v>
      </c>
      <c r="K17" s="66">
        <v>1</v>
      </c>
      <c r="L17" s="1"/>
    </row>
    <row r="18" spans="7:12" ht="15">
      <c r="G18" s="23">
        <f t="shared" si="0"/>
        <v>7</v>
      </c>
      <c r="H18" s="54" t="s">
        <v>69</v>
      </c>
      <c r="I18" s="21" t="s">
        <v>11</v>
      </c>
      <c r="J18" s="44" t="s">
        <v>12</v>
      </c>
      <c r="K18" s="66">
        <v>1</v>
      </c>
      <c r="L18" s="1"/>
    </row>
    <row r="19" spans="7:12" ht="30">
      <c r="G19" s="23">
        <f t="shared" si="0"/>
        <v>8</v>
      </c>
      <c r="H19" s="54" t="s">
        <v>61</v>
      </c>
      <c r="I19" s="20" t="s">
        <v>13</v>
      </c>
      <c r="J19" s="44" t="s">
        <v>6</v>
      </c>
      <c r="K19" s="66">
        <v>1</v>
      </c>
      <c r="L19" s="1"/>
    </row>
    <row r="20" spans="7:12" ht="15">
      <c r="G20" s="23">
        <f t="shared" si="0"/>
        <v>9</v>
      </c>
      <c r="H20" s="54" t="s">
        <v>62</v>
      </c>
      <c r="I20" s="18" t="s">
        <v>14</v>
      </c>
      <c r="J20" s="44" t="s">
        <v>6</v>
      </c>
      <c r="K20" s="66">
        <v>7</v>
      </c>
      <c r="L20" s="1"/>
    </row>
    <row r="21" spans="7:12" ht="15">
      <c r="G21" s="23">
        <f t="shared" si="0"/>
        <v>10</v>
      </c>
      <c r="H21" s="54" t="s">
        <v>63</v>
      </c>
      <c r="I21" s="18" t="s">
        <v>15</v>
      </c>
      <c r="J21" s="44" t="s">
        <v>6</v>
      </c>
      <c r="K21" s="66">
        <v>1</v>
      </c>
      <c r="L21" s="1"/>
    </row>
    <row r="22" spans="7:12" ht="15">
      <c r="G22" s="23">
        <f t="shared" si="0"/>
        <v>11</v>
      </c>
      <c r="H22" s="54" t="s">
        <v>64</v>
      </c>
      <c r="I22" s="19" t="s">
        <v>50</v>
      </c>
      <c r="J22" s="44" t="s">
        <v>6</v>
      </c>
      <c r="K22" s="67">
        <v>1</v>
      </c>
      <c r="L22" s="1"/>
    </row>
    <row r="23" spans="7:12" ht="15">
      <c r="G23" s="35"/>
      <c r="H23" s="21"/>
      <c r="I23" s="19" t="s">
        <v>19</v>
      </c>
      <c r="J23" s="44"/>
      <c r="K23" s="67"/>
      <c r="L23" s="1"/>
    </row>
    <row r="24" spans="7:12" ht="25.5">
      <c r="G24" s="23"/>
      <c r="H24" s="58" t="s">
        <v>80</v>
      </c>
      <c r="I24" s="24" t="s">
        <v>16</v>
      </c>
      <c r="J24" s="13"/>
      <c r="K24" s="66"/>
      <c r="L24" s="1"/>
    </row>
    <row r="25" spans="7:12" ht="15">
      <c r="G25" s="23"/>
      <c r="H25" s="15" t="s">
        <v>77</v>
      </c>
      <c r="I25" s="56" t="s">
        <v>78</v>
      </c>
      <c r="J25" s="13"/>
      <c r="K25" s="66"/>
      <c r="L25" s="1"/>
    </row>
    <row r="26" spans="7:12" ht="15">
      <c r="G26" s="40"/>
      <c r="H26" s="9" t="s">
        <v>17</v>
      </c>
      <c r="I26" s="25" t="s">
        <v>18</v>
      </c>
      <c r="J26" s="8"/>
      <c r="K26" s="68"/>
      <c r="L26" s="1"/>
    </row>
    <row r="27" spans="7:12" ht="15">
      <c r="G27" s="35">
        <v>1</v>
      </c>
      <c r="H27" s="18"/>
      <c r="I27" s="26" t="s">
        <v>20</v>
      </c>
      <c r="J27" s="13" t="s">
        <v>12</v>
      </c>
      <c r="K27" s="67">
        <v>1</v>
      </c>
      <c r="L27" s="1"/>
    </row>
    <row r="28" spans="7:12" ht="15">
      <c r="G28" s="35">
        <f>G27+1</f>
        <v>2</v>
      </c>
      <c r="H28" s="18"/>
      <c r="I28" s="26" t="s">
        <v>47</v>
      </c>
      <c r="J28" s="10" t="s">
        <v>21</v>
      </c>
      <c r="K28" s="67">
        <v>102</v>
      </c>
      <c r="L28" s="1"/>
    </row>
    <row r="29" spans="7:12" ht="15">
      <c r="G29" s="35">
        <f aca="true" t="shared" si="1" ref="G29:G36">G28+1</f>
        <v>3</v>
      </c>
      <c r="H29" s="18"/>
      <c r="I29" s="26" t="s">
        <v>22</v>
      </c>
      <c r="J29" s="10" t="s">
        <v>21</v>
      </c>
      <c r="K29" s="67">
        <v>5.3</v>
      </c>
      <c r="L29" s="1"/>
    </row>
    <row r="30" spans="7:12" ht="15">
      <c r="G30" s="35">
        <f t="shared" si="1"/>
        <v>4</v>
      </c>
      <c r="H30" s="15"/>
      <c r="I30" s="26" t="s">
        <v>23</v>
      </c>
      <c r="J30" s="10" t="s">
        <v>21</v>
      </c>
      <c r="K30" s="67">
        <v>0.2</v>
      </c>
      <c r="L30" s="1"/>
    </row>
    <row r="31" spans="7:12" ht="15">
      <c r="G31" s="35">
        <f t="shared" si="1"/>
        <v>5</v>
      </c>
      <c r="H31" s="22"/>
      <c r="I31" s="26" t="s">
        <v>24</v>
      </c>
      <c r="J31" s="10" t="s">
        <v>25</v>
      </c>
      <c r="K31" s="67">
        <v>10</v>
      </c>
      <c r="L31" s="1"/>
    </row>
    <row r="32" spans="7:12" ht="15">
      <c r="G32" s="35">
        <f t="shared" si="1"/>
        <v>6</v>
      </c>
      <c r="H32" s="22"/>
      <c r="I32" s="26" t="s">
        <v>26</v>
      </c>
      <c r="J32" s="10" t="s">
        <v>21</v>
      </c>
      <c r="K32" s="67">
        <v>15</v>
      </c>
      <c r="L32" s="1"/>
    </row>
    <row r="33" spans="7:12" ht="15">
      <c r="G33" s="35">
        <f t="shared" si="1"/>
        <v>7</v>
      </c>
      <c r="H33" s="15"/>
      <c r="I33" s="26" t="s">
        <v>27</v>
      </c>
      <c r="J33" s="10" t="s">
        <v>25</v>
      </c>
      <c r="K33" s="67">
        <v>7.3</v>
      </c>
      <c r="L33" s="1"/>
    </row>
    <row r="34" spans="7:12" ht="15">
      <c r="G34" s="35">
        <f t="shared" si="1"/>
        <v>8</v>
      </c>
      <c r="H34" s="21"/>
      <c r="I34" s="26" t="s">
        <v>28</v>
      </c>
      <c r="J34" s="10" t="s">
        <v>21</v>
      </c>
      <c r="K34" s="67">
        <v>4</v>
      </c>
      <c r="L34" s="1"/>
    </row>
    <row r="35" spans="7:12" ht="15">
      <c r="G35" s="35">
        <f t="shared" si="1"/>
        <v>9</v>
      </c>
      <c r="H35" s="21"/>
      <c r="I35" s="26" t="s">
        <v>29</v>
      </c>
      <c r="J35" s="10" t="s">
        <v>21</v>
      </c>
      <c r="K35" s="67">
        <v>13.5</v>
      </c>
      <c r="L35" s="1"/>
    </row>
    <row r="36" spans="7:12" ht="15">
      <c r="G36" s="35">
        <f t="shared" si="1"/>
        <v>10</v>
      </c>
      <c r="H36" s="15"/>
      <c r="I36" s="26" t="s">
        <v>30</v>
      </c>
      <c r="J36" s="10" t="s">
        <v>25</v>
      </c>
      <c r="K36" s="67">
        <v>220</v>
      </c>
      <c r="L36" s="1"/>
    </row>
    <row r="37" spans="7:12" ht="15">
      <c r="G37" s="35">
        <f>G36+1</f>
        <v>11</v>
      </c>
      <c r="H37" s="15"/>
      <c r="I37" s="26" t="s">
        <v>31</v>
      </c>
      <c r="J37" s="10" t="s">
        <v>21</v>
      </c>
      <c r="K37" s="67">
        <v>3</v>
      </c>
      <c r="L37" s="1"/>
    </row>
    <row r="38" spans="7:12" ht="15">
      <c r="G38" s="35">
        <f aca="true" t="shared" si="2" ref="G38:G41">G37+1</f>
        <v>12</v>
      </c>
      <c r="H38" s="15"/>
      <c r="I38" s="26" t="s">
        <v>32</v>
      </c>
      <c r="J38" s="10" t="s">
        <v>33</v>
      </c>
      <c r="K38" s="67">
        <v>3</v>
      </c>
      <c r="L38" s="1"/>
    </row>
    <row r="39" spans="7:12" ht="15">
      <c r="G39" s="35">
        <f t="shared" si="2"/>
        <v>13</v>
      </c>
      <c r="H39" s="15"/>
      <c r="I39" s="26" t="s">
        <v>34</v>
      </c>
      <c r="J39" s="27" t="s">
        <v>36</v>
      </c>
      <c r="K39" s="67">
        <v>0.6</v>
      </c>
      <c r="L39" s="1"/>
    </row>
    <row r="40" spans="7:12" ht="15">
      <c r="G40" s="35">
        <f t="shared" si="2"/>
        <v>14</v>
      </c>
      <c r="H40" s="22"/>
      <c r="I40" s="26" t="s">
        <v>35</v>
      </c>
      <c r="J40" s="10" t="s">
        <v>21</v>
      </c>
      <c r="K40" s="67">
        <v>3.5</v>
      </c>
      <c r="L40" s="1"/>
    </row>
    <row r="41" spans="7:12" ht="15">
      <c r="G41" s="35">
        <f t="shared" si="2"/>
        <v>15</v>
      </c>
      <c r="H41" s="22"/>
      <c r="I41" s="26" t="s">
        <v>43</v>
      </c>
      <c r="J41" s="10" t="s">
        <v>21</v>
      </c>
      <c r="K41" s="67">
        <v>0.9</v>
      </c>
      <c r="L41" s="1"/>
    </row>
    <row r="42" spans="7:12" ht="15">
      <c r="G42" s="17"/>
      <c r="H42" s="15"/>
      <c r="I42" s="56" t="s">
        <v>41</v>
      </c>
      <c r="J42" s="15"/>
      <c r="K42" s="69"/>
      <c r="L42" s="1"/>
    </row>
    <row r="43" spans="7:12" ht="27" customHeight="1">
      <c r="G43" s="42"/>
      <c r="H43" s="11"/>
      <c r="I43" s="43" t="s">
        <v>37</v>
      </c>
      <c r="J43" s="28">
        <v>0.05</v>
      </c>
      <c r="K43" s="70"/>
      <c r="L43" s="1"/>
    </row>
    <row r="44" spans="7:12" ht="15">
      <c r="G44" s="42"/>
      <c r="H44" s="11"/>
      <c r="I44" s="24" t="s">
        <v>38</v>
      </c>
      <c r="J44" s="13"/>
      <c r="K44" s="70"/>
      <c r="L44" s="1"/>
    </row>
    <row r="45" spans="7:12" ht="26.25">
      <c r="G45" s="42"/>
      <c r="H45" s="11"/>
      <c r="I45" s="57" t="s">
        <v>79</v>
      </c>
      <c r="J45" s="13" t="s">
        <v>39</v>
      </c>
      <c r="K45" s="70">
        <v>990</v>
      </c>
      <c r="L45" s="1"/>
    </row>
    <row r="46" spans="7:12" ht="20.25" customHeight="1">
      <c r="G46" s="42"/>
      <c r="H46" s="11"/>
      <c r="I46" s="38" t="s">
        <v>53</v>
      </c>
      <c r="J46" s="13"/>
      <c r="K46" s="70"/>
      <c r="L46" s="1"/>
    </row>
    <row r="47" spans="7:12" ht="15.75">
      <c r="G47" s="42"/>
      <c r="H47" s="11"/>
      <c r="I47" s="32" t="s">
        <v>5</v>
      </c>
      <c r="J47" s="8"/>
      <c r="K47" s="70"/>
      <c r="L47" s="1"/>
    </row>
    <row r="48" spans="7:12" ht="24" customHeight="1" thickBot="1">
      <c r="G48" s="30"/>
      <c r="H48" s="37"/>
      <c r="I48" s="33" t="s">
        <v>40</v>
      </c>
      <c r="J48" s="34"/>
      <c r="K48" s="71"/>
      <c r="L48" s="1"/>
    </row>
    <row r="49" spans="7:12" ht="24.75" customHeight="1">
      <c r="G49" s="81"/>
      <c r="H49" s="89"/>
      <c r="I49" s="90"/>
      <c r="J49" s="91"/>
      <c r="K49" s="92"/>
      <c r="L49" s="1"/>
    </row>
    <row r="50" spans="7:12" ht="18.75">
      <c r="G50" s="64"/>
      <c r="H50" s="61" t="s">
        <v>42</v>
      </c>
      <c r="I50" s="62" t="s">
        <v>54</v>
      </c>
      <c r="J50" s="63"/>
      <c r="K50" s="65"/>
      <c r="L50" s="1"/>
    </row>
    <row r="51" spans="7:12" ht="30">
      <c r="G51" s="23">
        <v>1</v>
      </c>
      <c r="H51" s="54" t="s">
        <v>72</v>
      </c>
      <c r="I51" s="20" t="s">
        <v>58</v>
      </c>
      <c r="J51" s="44" t="s">
        <v>6</v>
      </c>
      <c r="K51" s="66">
        <v>1</v>
      </c>
      <c r="L51" s="1"/>
    </row>
    <row r="52" spans="7:12" ht="30">
      <c r="G52" s="23">
        <f>G51+1</f>
        <v>2</v>
      </c>
      <c r="H52" s="54" t="s">
        <v>75</v>
      </c>
      <c r="I52" s="31" t="s">
        <v>56</v>
      </c>
      <c r="J52" s="44" t="s">
        <v>7</v>
      </c>
      <c r="K52" s="66">
        <v>215</v>
      </c>
      <c r="L52" s="1"/>
    </row>
    <row r="53" spans="7:12" ht="45">
      <c r="G53" s="23">
        <f aca="true" t="shared" si="3" ref="G53:G61">G52+1</f>
        <v>3</v>
      </c>
      <c r="H53" s="54" t="s">
        <v>73</v>
      </c>
      <c r="I53" s="31" t="s">
        <v>59</v>
      </c>
      <c r="J53" s="44" t="s">
        <v>76</v>
      </c>
      <c r="K53" s="66">
        <v>1185</v>
      </c>
      <c r="L53" s="14"/>
    </row>
    <row r="54" spans="7:12" ht="15">
      <c r="G54" s="23">
        <f t="shared" si="3"/>
        <v>4</v>
      </c>
      <c r="H54" s="54" t="s">
        <v>68</v>
      </c>
      <c r="I54" s="21" t="s">
        <v>44</v>
      </c>
      <c r="J54" s="44" t="s">
        <v>8</v>
      </c>
      <c r="K54" s="66">
        <v>1.45</v>
      </c>
      <c r="L54" s="14"/>
    </row>
    <row r="55" spans="7:12" ht="15">
      <c r="G55" s="23">
        <f t="shared" si="3"/>
        <v>5</v>
      </c>
      <c r="H55" s="54" t="s">
        <v>65</v>
      </c>
      <c r="I55" s="21" t="s">
        <v>46</v>
      </c>
      <c r="J55" s="44" t="s">
        <v>8</v>
      </c>
      <c r="K55" s="66">
        <v>1.75</v>
      </c>
      <c r="L55" s="14"/>
    </row>
    <row r="56" spans="7:14" ht="30">
      <c r="G56" s="23">
        <f t="shared" si="3"/>
        <v>6</v>
      </c>
      <c r="H56" s="54" t="s">
        <v>66</v>
      </c>
      <c r="I56" s="20" t="s">
        <v>10</v>
      </c>
      <c r="J56" s="44" t="s">
        <v>9</v>
      </c>
      <c r="K56" s="66">
        <v>1</v>
      </c>
      <c r="L56" s="14"/>
      <c r="N56" s="5" t="e">
        <f>#REF!</f>
        <v>#REF!</v>
      </c>
    </row>
    <row r="57" spans="7:12" ht="15">
      <c r="G57" s="23">
        <f t="shared" si="3"/>
        <v>7</v>
      </c>
      <c r="H57" s="54" t="s">
        <v>71</v>
      </c>
      <c r="I57" s="21" t="s">
        <v>11</v>
      </c>
      <c r="J57" s="44" t="s">
        <v>12</v>
      </c>
      <c r="K57" s="66">
        <v>1</v>
      </c>
      <c r="L57" s="14"/>
    </row>
    <row r="58" spans="7:15" ht="30">
      <c r="G58" s="23">
        <f t="shared" si="3"/>
        <v>8</v>
      </c>
      <c r="H58" s="54" t="s">
        <v>61</v>
      </c>
      <c r="I58" s="20" t="s">
        <v>49</v>
      </c>
      <c r="J58" s="44" t="s">
        <v>6</v>
      </c>
      <c r="K58" s="66">
        <v>1</v>
      </c>
      <c r="L58" s="14"/>
      <c r="M58" s="5" t="e">
        <f>#REF!</f>
        <v>#REF!</v>
      </c>
      <c r="O58" t="e">
        <f>N56*1.2</f>
        <v>#REF!</v>
      </c>
    </row>
    <row r="59" spans="7:12" ht="15">
      <c r="G59" s="23">
        <f t="shared" si="3"/>
        <v>9</v>
      </c>
      <c r="H59" s="54" t="s">
        <v>62</v>
      </c>
      <c r="I59" s="18" t="s">
        <v>14</v>
      </c>
      <c r="J59" s="44" t="s">
        <v>6</v>
      </c>
      <c r="K59" s="66">
        <v>7</v>
      </c>
      <c r="L59" s="14"/>
    </row>
    <row r="60" spans="7:12" ht="15">
      <c r="G60" s="23">
        <f t="shared" si="3"/>
        <v>10</v>
      </c>
      <c r="H60" s="54" t="s">
        <v>74</v>
      </c>
      <c r="I60" s="18" t="s">
        <v>15</v>
      </c>
      <c r="J60" s="44" t="s">
        <v>6</v>
      </c>
      <c r="K60" s="66">
        <v>1</v>
      </c>
      <c r="L60" s="14"/>
    </row>
    <row r="61" spans="7:12" ht="15">
      <c r="G61" s="23">
        <f t="shared" si="3"/>
        <v>11</v>
      </c>
      <c r="H61" s="54" t="s">
        <v>64</v>
      </c>
      <c r="I61" s="19" t="s">
        <v>50</v>
      </c>
      <c r="J61" s="44" t="s">
        <v>6</v>
      </c>
      <c r="K61" s="67">
        <v>1</v>
      </c>
      <c r="L61" s="14"/>
    </row>
    <row r="62" spans="7:12" ht="15">
      <c r="G62" s="35"/>
      <c r="H62" s="21"/>
      <c r="I62" s="19" t="s">
        <v>19</v>
      </c>
      <c r="J62" s="44"/>
      <c r="K62" s="67"/>
      <c r="L62" s="14"/>
    </row>
    <row r="63" spans="7:12" ht="25.5">
      <c r="G63" s="23"/>
      <c r="H63" s="58" t="s">
        <v>80</v>
      </c>
      <c r="I63" s="24" t="s">
        <v>16</v>
      </c>
      <c r="J63" s="13"/>
      <c r="K63" s="66"/>
      <c r="L63" s="14"/>
    </row>
    <row r="64" spans="7:12" ht="15">
      <c r="G64" s="23"/>
      <c r="H64" s="15" t="s">
        <v>77</v>
      </c>
      <c r="I64" s="56" t="s">
        <v>78</v>
      </c>
      <c r="J64" s="13"/>
      <c r="K64" s="66"/>
      <c r="L64" s="1"/>
    </row>
    <row r="65" spans="7:12" ht="15">
      <c r="G65" s="40"/>
      <c r="H65" s="9" t="s">
        <v>17</v>
      </c>
      <c r="I65" s="25" t="s">
        <v>18</v>
      </c>
      <c r="J65" s="8"/>
      <c r="K65" s="68"/>
      <c r="L65" s="1"/>
    </row>
    <row r="66" spans="7:12" ht="15">
      <c r="G66" s="35">
        <v>1</v>
      </c>
      <c r="H66" s="18"/>
      <c r="I66" s="26" t="s">
        <v>20</v>
      </c>
      <c r="J66" s="13" t="s">
        <v>12</v>
      </c>
      <c r="K66" s="67">
        <v>1</v>
      </c>
      <c r="L66" s="1"/>
    </row>
    <row r="67" spans="7:12" ht="15">
      <c r="G67" s="35">
        <f>G66+1</f>
        <v>2</v>
      </c>
      <c r="H67" s="18"/>
      <c r="I67" s="26" t="s">
        <v>47</v>
      </c>
      <c r="J67" s="10" t="s">
        <v>21</v>
      </c>
      <c r="K67" s="67">
        <v>160</v>
      </c>
      <c r="L67" s="1"/>
    </row>
    <row r="68" spans="7:12" ht="15">
      <c r="G68" s="35">
        <f aca="true" t="shared" si="4" ref="G68:G75">G67+1</f>
        <v>3</v>
      </c>
      <c r="H68" s="18"/>
      <c r="I68" s="26" t="s">
        <v>22</v>
      </c>
      <c r="J68" s="10" t="s">
        <v>21</v>
      </c>
      <c r="K68" s="67">
        <v>5.3</v>
      </c>
      <c r="L68" s="1"/>
    </row>
    <row r="69" spans="7:12" ht="15">
      <c r="G69" s="35">
        <f t="shared" si="4"/>
        <v>4</v>
      </c>
      <c r="H69" s="15"/>
      <c r="I69" s="26" t="s">
        <v>23</v>
      </c>
      <c r="J69" s="10" t="s">
        <v>21</v>
      </c>
      <c r="K69" s="67">
        <v>0.2</v>
      </c>
      <c r="L69" s="1"/>
    </row>
    <row r="70" spans="7:12" ht="15">
      <c r="G70" s="35">
        <f t="shared" si="4"/>
        <v>5</v>
      </c>
      <c r="H70" s="22"/>
      <c r="I70" s="26" t="s">
        <v>24</v>
      </c>
      <c r="J70" s="10" t="s">
        <v>25</v>
      </c>
      <c r="K70" s="67">
        <v>10</v>
      </c>
      <c r="L70" s="1"/>
    </row>
    <row r="71" spans="7:12" ht="15">
      <c r="G71" s="35">
        <f t="shared" si="4"/>
        <v>6</v>
      </c>
      <c r="H71" s="22"/>
      <c r="I71" s="26" t="s">
        <v>26</v>
      </c>
      <c r="J71" s="10" t="s">
        <v>21</v>
      </c>
      <c r="K71" s="67">
        <v>26</v>
      </c>
      <c r="L71" s="1"/>
    </row>
    <row r="72" spans="7:12" ht="15">
      <c r="G72" s="35">
        <f t="shared" si="4"/>
        <v>7</v>
      </c>
      <c r="H72" s="15"/>
      <c r="I72" s="26" t="s">
        <v>27</v>
      </c>
      <c r="J72" s="10" t="s">
        <v>25</v>
      </c>
      <c r="K72" s="67">
        <v>8.9</v>
      </c>
      <c r="L72" s="1"/>
    </row>
    <row r="73" spans="7:12" ht="15">
      <c r="G73" s="35">
        <f t="shared" si="4"/>
        <v>8</v>
      </c>
      <c r="H73" s="21"/>
      <c r="I73" s="26" t="s">
        <v>28</v>
      </c>
      <c r="J73" s="10" t="s">
        <v>21</v>
      </c>
      <c r="K73" s="67">
        <v>5</v>
      </c>
      <c r="L73" s="1"/>
    </row>
    <row r="74" spans="7:12" ht="15.75">
      <c r="G74" s="35">
        <f t="shared" si="4"/>
        <v>9</v>
      </c>
      <c r="H74" s="21"/>
      <c r="I74" s="26" t="s">
        <v>29</v>
      </c>
      <c r="J74" s="10" t="s">
        <v>21</v>
      </c>
      <c r="K74" s="67">
        <v>13.5</v>
      </c>
      <c r="L74" s="6"/>
    </row>
    <row r="75" spans="7:12" ht="15.75">
      <c r="G75" s="35">
        <f t="shared" si="4"/>
        <v>10</v>
      </c>
      <c r="H75" s="15"/>
      <c r="I75" s="26" t="s">
        <v>30</v>
      </c>
      <c r="J75" s="10" t="s">
        <v>25</v>
      </c>
      <c r="K75" s="67">
        <v>220</v>
      </c>
      <c r="L75" s="6"/>
    </row>
    <row r="76" spans="7:12" ht="15.75">
      <c r="G76" s="35">
        <f>G75+1</f>
        <v>11</v>
      </c>
      <c r="H76" s="15"/>
      <c r="I76" s="26" t="s">
        <v>31</v>
      </c>
      <c r="J76" s="10" t="s">
        <v>21</v>
      </c>
      <c r="K76" s="67">
        <v>5</v>
      </c>
      <c r="L76" s="6"/>
    </row>
    <row r="77" spans="7:12" ht="15.75">
      <c r="G77" s="35">
        <f aca="true" t="shared" si="5" ref="G77:G80">G76+1</f>
        <v>12</v>
      </c>
      <c r="H77" s="15"/>
      <c r="I77" s="26" t="s">
        <v>32</v>
      </c>
      <c r="J77" s="10" t="s">
        <v>33</v>
      </c>
      <c r="K77" s="67">
        <v>3.5</v>
      </c>
      <c r="L77" s="6"/>
    </row>
    <row r="78" spans="7:12" ht="15">
      <c r="G78" s="35">
        <f t="shared" si="5"/>
        <v>13</v>
      </c>
      <c r="H78" s="15"/>
      <c r="I78" s="26" t="s">
        <v>34</v>
      </c>
      <c r="J78" s="27" t="s">
        <v>36</v>
      </c>
      <c r="K78" s="67">
        <v>0.6</v>
      </c>
      <c r="L78" s="1"/>
    </row>
    <row r="79" spans="7:12" ht="15">
      <c r="G79" s="35">
        <f t="shared" si="5"/>
        <v>14</v>
      </c>
      <c r="H79" s="22"/>
      <c r="I79" s="26" t="s">
        <v>35</v>
      </c>
      <c r="J79" s="10" t="s">
        <v>21</v>
      </c>
      <c r="K79" s="67">
        <v>4</v>
      </c>
      <c r="L79" s="1"/>
    </row>
    <row r="80" spans="7:12" ht="15">
      <c r="G80" s="35">
        <f t="shared" si="5"/>
        <v>15</v>
      </c>
      <c r="H80" s="22"/>
      <c r="I80" s="26" t="s">
        <v>43</v>
      </c>
      <c r="J80" s="10" t="s">
        <v>21</v>
      </c>
      <c r="K80" s="67">
        <v>1.1</v>
      </c>
      <c r="L80" s="1"/>
    </row>
    <row r="81" spans="7:12" ht="15">
      <c r="G81" s="17"/>
      <c r="H81" s="15"/>
      <c r="I81" s="21" t="s">
        <v>41</v>
      </c>
      <c r="J81" s="15"/>
      <c r="K81" s="69"/>
      <c r="L81" s="1"/>
    </row>
    <row r="82" spans="7:12" ht="15">
      <c r="G82" s="42"/>
      <c r="H82" s="11"/>
      <c r="I82" s="43" t="s">
        <v>37</v>
      </c>
      <c r="J82" s="28">
        <v>0.05</v>
      </c>
      <c r="K82" s="70"/>
      <c r="L82" s="1"/>
    </row>
    <row r="83" spans="7:12" ht="15">
      <c r="G83" s="42"/>
      <c r="H83" s="11"/>
      <c r="I83" s="29" t="s">
        <v>38</v>
      </c>
      <c r="J83" s="13"/>
      <c r="K83" s="70"/>
      <c r="L83" s="1"/>
    </row>
    <row r="84" spans="7:12" ht="26.25">
      <c r="G84" s="42"/>
      <c r="H84" s="11"/>
      <c r="I84" s="57" t="s">
        <v>79</v>
      </c>
      <c r="J84" s="13" t="s">
        <v>39</v>
      </c>
      <c r="K84" s="70">
        <v>990</v>
      </c>
      <c r="L84" s="1"/>
    </row>
    <row r="85" spans="7:12" ht="15.75">
      <c r="G85" s="42"/>
      <c r="H85" s="11"/>
      <c r="I85" s="38" t="s">
        <v>55</v>
      </c>
      <c r="J85" s="13"/>
      <c r="K85" s="70"/>
      <c r="L85" s="1"/>
    </row>
    <row r="86" spans="7:12" ht="15.75">
      <c r="G86" s="42"/>
      <c r="H86" s="11"/>
      <c r="I86" s="32" t="s">
        <v>5</v>
      </c>
      <c r="J86" s="8"/>
      <c r="K86" s="70"/>
      <c r="L86" s="1"/>
    </row>
    <row r="87" spans="7:12" ht="19.5" thickBot="1">
      <c r="G87" s="77"/>
      <c r="H87" s="78"/>
      <c r="I87" s="79" t="s">
        <v>40</v>
      </c>
      <c r="J87" s="36"/>
      <c r="K87" s="80"/>
      <c r="L87" s="1"/>
    </row>
    <row r="88" spans="7:12" ht="15.75" customHeight="1">
      <c r="G88" s="81"/>
      <c r="H88" s="82"/>
      <c r="I88" s="82"/>
      <c r="J88" s="82"/>
      <c r="K88" s="83"/>
      <c r="L88" s="1"/>
    </row>
    <row r="89" spans="7:12" ht="18.75" customHeight="1">
      <c r="G89" s="84"/>
      <c r="H89" s="20"/>
      <c r="I89" s="38" t="s">
        <v>85</v>
      </c>
      <c r="J89" s="20"/>
      <c r="K89" s="85"/>
      <c r="L89" s="1"/>
    </row>
    <row r="90" spans="7:12" ht="15.75" customHeight="1">
      <c r="G90" s="84"/>
      <c r="H90" s="20"/>
      <c r="I90" s="32" t="s">
        <v>87</v>
      </c>
      <c r="J90" s="20"/>
      <c r="K90" s="85"/>
      <c r="L90" s="1"/>
    </row>
    <row r="91" spans="7:12" ht="18.75" customHeight="1" thickBot="1">
      <c r="G91" s="86"/>
      <c r="H91" s="87"/>
      <c r="I91" s="99" t="s">
        <v>86</v>
      </c>
      <c r="J91" s="87"/>
      <c r="K91" s="88"/>
      <c r="L91" s="1"/>
    </row>
    <row r="92" spans="8:12" ht="18.75" customHeight="1">
      <c r="H92" s="55"/>
      <c r="I92" s="55"/>
      <c r="J92" s="55"/>
      <c r="K92" s="55"/>
      <c r="L92" s="1"/>
    </row>
    <row r="93" spans="8:14" ht="15">
      <c r="H93" s="55"/>
      <c r="I93" s="55"/>
      <c r="J93" s="55"/>
      <c r="K93" s="55"/>
      <c r="L93" s="1"/>
      <c r="M93" s="5"/>
      <c r="N93" s="5" t="e">
        <f>#REF!</f>
        <v>#REF!</v>
      </c>
    </row>
    <row r="94" spans="7:12" ht="15.75" customHeight="1">
      <c r="G94" s="1"/>
      <c r="H94" s="55"/>
      <c r="I94" s="55"/>
      <c r="J94" s="55"/>
      <c r="K94" s="55"/>
      <c r="L94" s="1"/>
    </row>
    <row r="95" spans="7:15" ht="15.75">
      <c r="G95" s="1"/>
      <c r="H95" s="7"/>
      <c r="I95" s="6"/>
      <c r="J95" s="6"/>
      <c r="K95" s="6"/>
      <c r="L95" s="1"/>
      <c r="M95" s="5" t="e">
        <f>#REF!</f>
        <v>#REF!</v>
      </c>
      <c r="O95" t="e">
        <f>N93*1.2</f>
        <v>#REF!</v>
      </c>
    </row>
    <row r="96" spans="7:12" ht="15.75">
      <c r="G96" s="1"/>
      <c r="H96" s="6"/>
      <c r="I96" s="6"/>
      <c r="J96" s="6"/>
      <c r="K96" s="6"/>
      <c r="L96" s="1"/>
    </row>
    <row r="97" spans="7:12" ht="15.75">
      <c r="G97" s="1"/>
      <c r="H97" s="6"/>
      <c r="I97" s="6"/>
      <c r="J97" s="52"/>
      <c r="K97" s="52"/>
      <c r="L97" s="7"/>
    </row>
    <row r="98" spans="7:12" ht="15.75">
      <c r="G98" s="1"/>
      <c r="H98" s="6"/>
      <c r="I98" s="6"/>
      <c r="J98" s="6"/>
      <c r="K98" s="45"/>
      <c r="L98" s="7"/>
    </row>
    <row r="99" spans="7:12" ht="18.75">
      <c r="G99" s="1"/>
      <c r="H99" s="50"/>
      <c r="I99" s="50"/>
      <c r="J99" s="53"/>
      <c r="K99" s="53"/>
      <c r="L99" s="39"/>
    </row>
    <row r="100" spans="7:12" ht="15.75">
      <c r="G100" s="1"/>
      <c r="H100" s="6"/>
      <c r="I100" s="6"/>
      <c r="J100" s="6"/>
      <c r="K100" s="6"/>
      <c r="L100" s="7"/>
    </row>
    <row r="101" spans="7:12" ht="15.75">
      <c r="G101" s="1"/>
      <c r="H101" s="6"/>
      <c r="I101" s="46"/>
      <c r="J101" s="6"/>
      <c r="K101" s="6"/>
      <c r="L101" s="39"/>
    </row>
    <row r="102" spans="7:12" ht="15.75">
      <c r="G102" s="1"/>
      <c r="H102" s="6"/>
      <c r="I102" s="6"/>
      <c r="J102" s="6"/>
      <c r="K102" s="6"/>
      <c r="L102" s="39"/>
    </row>
    <row r="103" spans="7:12" ht="15.75">
      <c r="G103" s="1"/>
      <c r="H103" s="6"/>
      <c r="I103" s="6"/>
      <c r="J103" s="6"/>
      <c r="K103" s="6"/>
      <c r="L103" s="39"/>
    </row>
    <row r="104" spans="7:12" ht="15.75">
      <c r="G104" s="1"/>
      <c r="H104" s="6"/>
      <c r="I104" s="6"/>
      <c r="J104" s="6"/>
      <c r="K104" s="6"/>
      <c r="L104" s="39"/>
    </row>
    <row r="105" spans="7:12" ht="15.75">
      <c r="G105" s="1"/>
      <c r="H105" s="6"/>
      <c r="I105" s="6"/>
      <c r="J105" s="6"/>
      <c r="K105" s="6"/>
      <c r="L105" s="39"/>
    </row>
    <row r="106" spans="7:12" ht="15.75">
      <c r="G106" s="1"/>
      <c r="H106" s="6"/>
      <c r="I106" s="6"/>
      <c r="J106" s="6"/>
      <c r="K106" s="6"/>
      <c r="L106" s="39"/>
    </row>
    <row r="107" spans="7:12" ht="15.75">
      <c r="G107" s="1"/>
      <c r="H107" s="6"/>
      <c r="I107" s="6"/>
      <c r="J107" s="6"/>
      <c r="K107" s="6"/>
      <c r="L107" s="39"/>
    </row>
    <row r="108" spans="7:12" ht="15.75">
      <c r="G108" s="1"/>
      <c r="H108" s="6"/>
      <c r="I108" s="6"/>
      <c r="J108" s="6"/>
      <c r="K108" s="6"/>
      <c r="L108" s="39"/>
    </row>
    <row r="109" spans="7:12" ht="15.75">
      <c r="G109" s="1"/>
      <c r="H109" s="6"/>
      <c r="I109" s="6"/>
      <c r="J109" s="6"/>
      <c r="K109" s="6"/>
      <c r="L109" s="39"/>
    </row>
    <row r="110" spans="7:12" ht="15.75">
      <c r="G110" s="1"/>
      <c r="H110" s="6"/>
      <c r="I110" s="6"/>
      <c r="J110" s="6"/>
      <c r="K110" s="6"/>
      <c r="L110" s="39"/>
    </row>
    <row r="111" spans="7:12" ht="15.75">
      <c r="G111" s="1"/>
      <c r="H111" s="6"/>
      <c r="I111" s="6"/>
      <c r="J111" s="6"/>
      <c r="K111" s="6"/>
      <c r="L111" s="39"/>
    </row>
    <row r="112" spans="7:12" ht="15">
      <c r="G112" s="1"/>
      <c r="H112" s="1"/>
      <c r="I112" s="1"/>
      <c r="J112" s="1"/>
      <c r="K112" s="1"/>
      <c r="L112" s="39"/>
    </row>
    <row r="113" spans="7:12" ht="15">
      <c r="G113" s="1"/>
      <c r="H113" s="1"/>
      <c r="I113" s="1"/>
      <c r="J113" s="1"/>
      <c r="K113" s="1"/>
      <c r="L113" s="39"/>
    </row>
    <row r="114" spans="7:12" ht="15">
      <c r="G114" s="1"/>
      <c r="H114" s="1"/>
      <c r="I114" s="1"/>
      <c r="J114" s="1"/>
      <c r="K114" s="1"/>
      <c r="L114" s="39"/>
    </row>
    <row r="115" spans="7:12" ht="15">
      <c r="G115" s="1"/>
      <c r="H115" s="1"/>
      <c r="I115" s="1"/>
      <c r="J115" s="1"/>
      <c r="K115" s="1"/>
      <c r="L115" s="39"/>
    </row>
    <row r="116" spans="7:12" ht="15">
      <c r="G116" s="1"/>
      <c r="H116" s="1"/>
      <c r="I116" s="1"/>
      <c r="J116" s="1"/>
      <c r="K116" s="1"/>
      <c r="L116" s="39"/>
    </row>
    <row r="117" spans="7:12" ht="15">
      <c r="G117" s="1"/>
      <c r="H117" s="1"/>
      <c r="I117" s="1"/>
      <c r="J117" s="1"/>
      <c r="K117" s="1"/>
      <c r="L117" s="39"/>
    </row>
    <row r="118" ht="15">
      <c r="L118" s="39"/>
    </row>
    <row r="119" ht="15">
      <c r="L119" s="39"/>
    </row>
    <row r="120" ht="15">
      <c r="L120" s="39"/>
    </row>
    <row r="121" ht="15">
      <c r="L121" s="39"/>
    </row>
    <row r="122" ht="15">
      <c r="L122" s="39"/>
    </row>
    <row r="123" ht="15">
      <c r="L123" s="39"/>
    </row>
    <row r="124" ht="15">
      <c r="L124" s="39"/>
    </row>
    <row r="125" spans="12:15" ht="15">
      <c r="L125" s="7"/>
      <c r="M125" s="41"/>
      <c r="N125" s="41"/>
      <c r="O125" s="41"/>
    </row>
    <row r="126" spans="12:15" ht="15">
      <c r="L126" s="7"/>
      <c r="M126" s="41"/>
      <c r="N126" s="41"/>
      <c r="O126" s="41"/>
    </row>
    <row r="127" spans="12:15" ht="15">
      <c r="L127" s="7"/>
      <c r="M127" s="41"/>
      <c r="N127" s="41"/>
      <c r="O127" s="41"/>
    </row>
    <row r="128" spans="12:15" ht="15">
      <c r="L128" s="7"/>
      <c r="M128" s="41"/>
      <c r="N128" s="41"/>
      <c r="O128" s="41"/>
    </row>
    <row r="129" spans="12:17" ht="15">
      <c r="L129" s="7"/>
      <c r="M129" s="41"/>
      <c r="N129" s="41"/>
      <c r="O129" s="41"/>
      <c r="Q129" s="5"/>
    </row>
    <row r="130" spans="12:15" ht="15">
      <c r="L130" s="7"/>
      <c r="M130" s="16"/>
      <c r="N130" s="16" t="e">
        <f>#REF!</f>
        <v>#REF!</v>
      </c>
      <c r="O130" s="41"/>
    </row>
    <row r="131" spans="12:15" ht="15">
      <c r="L131" s="7"/>
      <c r="M131" s="41"/>
      <c r="N131" s="41"/>
      <c r="O131" s="41"/>
    </row>
    <row r="132" spans="12:15" ht="15">
      <c r="L132" s="7"/>
      <c r="M132" s="16" t="e">
        <f>#REF!</f>
        <v>#REF!</v>
      </c>
      <c r="N132" s="41"/>
      <c r="O132" s="41" t="e">
        <f>N130*1.2</f>
        <v>#REF!</v>
      </c>
    </row>
    <row r="133" ht="15">
      <c r="L133" s="39"/>
    </row>
    <row r="134" ht="15">
      <c r="L134" s="39"/>
    </row>
    <row r="135" ht="15">
      <c r="L135" s="39"/>
    </row>
    <row r="136" ht="15">
      <c r="L136" s="39"/>
    </row>
    <row r="137" ht="15">
      <c r="L137" s="39"/>
    </row>
    <row r="138" ht="15">
      <c r="L138" s="39"/>
    </row>
    <row r="139" ht="15">
      <c r="L139" s="39"/>
    </row>
    <row r="140" ht="15">
      <c r="L140" s="39"/>
    </row>
    <row r="141" ht="15">
      <c r="L141" s="39"/>
    </row>
    <row r="142" ht="15">
      <c r="L142" s="39"/>
    </row>
    <row r="143" ht="15">
      <c r="L143" s="39"/>
    </row>
    <row r="144" ht="15">
      <c r="L144" s="39"/>
    </row>
    <row r="145" ht="15">
      <c r="L145" s="39"/>
    </row>
    <row r="146" spans="12:13" ht="15">
      <c r="L146" s="39"/>
      <c r="M146" s="5"/>
    </row>
    <row r="147" ht="15">
      <c r="L147" s="39"/>
    </row>
    <row r="148" ht="15">
      <c r="L148" s="39"/>
    </row>
    <row r="149" ht="15">
      <c r="L149" s="39"/>
    </row>
    <row r="150" ht="15">
      <c r="L150" s="39"/>
    </row>
    <row r="151" ht="15">
      <c r="L151" s="39"/>
    </row>
    <row r="152" ht="15">
      <c r="L152" s="39"/>
    </row>
    <row r="153" ht="15">
      <c r="L153" s="39"/>
    </row>
    <row r="154" ht="15">
      <c r="L154" s="39"/>
    </row>
    <row r="155" ht="15">
      <c r="L155" s="39"/>
    </row>
    <row r="156" ht="15">
      <c r="L156" s="39"/>
    </row>
    <row r="157" ht="15">
      <c r="L157" s="39"/>
    </row>
    <row r="158" ht="15">
      <c r="L158" s="39"/>
    </row>
    <row r="159" ht="15">
      <c r="L159" s="39"/>
    </row>
    <row r="160" ht="15">
      <c r="L160" s="39"/>
    </row>
    <row r="161" ht="15">
      <c r="L161" s="39"/>
    </row>
    <row r="162" ht="15">
      <c r="L162" s="39"/>
    </row>
    <row r="163" ht="15">
      <c r="L163" s="39"/>
    </row>
    <row r="164" ht="15">
      <c r="L164" s="39"/>
    </row>
    <row r="165" ht="15">
      <c r="L165" s="39"/>
    </row>
    <row r="166" ht="15">
      <c r="L166" s="39"/>
    </row>
    <row r="167" ht="15">
      <c r="L167" s="39"/>
    </row>
    <row r="168" spans="12:14" ht="15">
      <c r="L168" s="47"/>
      <c r="N168" s="5" t="e">
        <f>#REF!</f>
        <v>#REF!</v>
      </c>
    </row>
    <row r="169" ht="15">
      <c r="L169" s="39"/>
    </row>
    <row r="170" spans="12:13" ht="15">
      <c r="L170" s="47"/>
      <c r="M170" s="5" t="e">
        <f>#REF!</f>
        <v>#REF!</v>
      </c>
    </row>
    <row r="171" ht="15">
      <c r="L171" s="39"/>
    </row>
    <row r="172" ht="15">
      <c r="L172" s="39"/>
    </row>
    <row r="173" ht="15">
      <c r="L173" s="12"/>
    </row>
    <row r="174" ht="15">
      <c r="L174" s="12"/>
    </row>
    <row r="175" ht="15">
      <c r="L175" s="12"/>
    </row>
    <row r="176" ht="15">
      <c r="L176" s="12"/>
    </row>
    <row r="177" ht="15">
      <c r="L177" s="12"/>
    </row>
    <row r="178" ht="15">
      <c r="L178" s="12"/>
    </row>
    <row r="179" ht="15">
      <c r="L179" s="12"/>
    </row>
    <row r="180" ht="15">
      <c r="L180" s="12"/>
    </row>
    <row r="181" ht="15">
      <c r="L181" s="12"/>
    </row>
    <row r="182" ht="15">
      <c r="L182" s="12"/>
    </row>
    <row r="183" ht="15">
      <c r="L183" s="39"/>
    </row>
    <row r="184" ht="15">
      <c r="L184" s="12"/>
    </row>
    <row r="185" ht="15">
      <c r="L185" s="12"/>
    </row>
    <row r="186" ht="15">
      <c r="L186" s="12"/>
    </row>
    <row r="187" ht="15">
      <c r="L187" s="12"/>
    </row>
    <row r="188" ht="15">
      <c r="L188" s="12"/>
    </row>
    <row r="189" ht="15">
      <c r="L189" s="12"/>
    </row>
    <row r="190" ht="15">
      <c r="L190" s="12"/>
    </row>
    <row r="191" ht="15">
      <c r="L191" s="12"/>
    </row>
    <row r="192" ht="15">
      <c r="L192" s="12"/>
    </row>
    <row r="193" ht="15">
      <c r="L193" s="12"/>
    </row>
    <row r="194" ht="15">
      <c r="L194" s="12"/>
    </row>
    <row r="195" ht="15">
      <c r="L195" s="12"/>
    </row>
    <row r="196" ht="15">
      <c r="L196" s="12"/>
    </row>
    <row r="197" ht="15">
      <c r="L197" s="12"/>
    </row>
    <row r="198" ht="15">
      <c r="L198" s="12"/>
    </row>
    <row r="199" ht="15">
      <c r="L199" s="12"/>
    </row>
    <row r="200" ht="15">
      <c r="L200" s="12"/>
    </row>
    <row r="201" ht="15">
      <c r="L201" s="12"/>
    </row>
    <row r="202" ht="15">
      <c r="L202" s="12"/>
    </row>
    <row r="203" ht="15">
      <c r="L203" s="12"/>
    </row>
    <row r="204" ht="15">
      <c r="L204" s="12"/>
    </row>
    <row r="205" ht="15">
      <c r="L205" s="12"/>
    </row>
    <row r="206" spans="12:14" ht="15">
      <c r="L206" s="12"/>
      <c r="N206" s="5" t="e">
        <f>#REF!</f>
        <v>#REF!</v>
      </c>
    </row>
    <row r="207" ht="15">
      <c r="L207" s="12"/>
    </row>
    <row r="208" spans="12:13" ht="15">
      <c r="L208" s="12"/>
      <c r="M208" s="5" t="e">
        <f>#REF!</f>
        <v>#REF!</v>
      </c>
    </row>
    <row r="209" spans="12:13" ht="15">
      <c r="L209" s="12"/>
      <c r="M209" s="5"/>
    </row>
    <row r="210" ht="15">
      <c r="L210" s="1"/>
    </row>
    <row r="211" ht="15">
      <c r="L211" s="39"/>
    </row>
    <row r="212" ht="15">
      <c r="L212" s="39"/>
    </row>
    <row r="213" ht="15">
      <c r="L213" s="39"/>
    </row>
    <row r="214" ht="15">
      <c r="L214" s="39"/>
    </row>
    <row r="215" ht="15">
      <c r="L215" s="39"/>
    </row>
    <row r="216" ht="15">
      <c r="L216" s="12"/>
    </row>
    <row r="217" ht="15">
      <c r="L217" s="41"/>
    </row>
    <row r="218" ht="15">
      <c r="L218" s="41"/>
    </row>
    <row r="219" ht="15">
      <c r="L219" s="41"/>
    </row>
    <row r="220" ht="15">
      <c r="L220" s="41"/>
    </row>
    <row r="221" ht="15">
      <c r="L221" s="41"/>
    </row>
    <row r="222" ht="15">
      <c r="L222" s="41"/>
    </row>
    <row r="223" ht="15">
      <c r="L223" s="41"/>
    </row>
    <row r="224" ht="15">
      <c r="L224" s="12"/>
    </row>
    <row r="225" ht="15">
      <c r="L225" s="12"/>
    </row>
    <row r="226" ht="15">
      <c r="L226" s="12"/>
    </row>
    <row r="227" ht="15">
      <c r="L227" s="12"/>
    </row>
    <row r="228" ht="15">
      <c r="L228" s="12"/>
    </row>
    <row r="229" ht="15">
      <c r="L229" s="12"/>
    </row>
    <row r="230" ht="15">
      <c r="L230" s="12"/>
    </row>
    <row r="231" ht="15">
      <c r="L231" s="12"/>
    </row>
    <row r="232" ht="15">
      <c r="L232" s="12"/>
    </row>
    <row r="233" ht="15">
      <c r="L233" s="12"/>
    </row>
    <row r="234" ht="15">
      <c r="L234" s="12"/>
    </row>
    <row r="235" spans="12:21" ht="15">
      <c r="L235" s="12"/>
      <c r="U235" s="51"/>
    </row>
    <row r="236" ht="15">
      <c r="L236" s="12"/>
    </row>
    <row r="237" ht="15">
      <c r="L237" s="12"/>
    </row>
    <row r="238" ht="15">
      <c r="L238" s="12"/>
    </row>
    <row r="239" ht="15">
      <c r="L239" s="12"/>
    </row>
    <row r="240" ht="15">
      <c r="L240" s="12"/>
    </row>
    <row r="241" ht="15">
      <c r="L241" s="12"/>
    </row>
    <row r="242" ht="15">
      <c r="L242" s="12"/>
    </row>
    <row r="243" ht="15">
      <c r="L243" s="12"/>
    </row>
    <row r="244" ht="15">
      <c r="L244" s="12"/>
    </row>
    <row r="245" ht="15">
      <c r="L245" s="12"/>
    </row>
    <row r="246" ht="15">
      <c r="L246" s="12"/>
    </row>
    <row r="247" ht="15">
      <c r="L247" s="12"/>
    </row>
    <row r="248" ht="15">
      <c r="L248" s="12"/>
    </row>
    <row r="249" ht="15">
      <c r="L249" s="12"/>
    </row>
    <row r="250" ht="15">
      <c r="L250" s="12"/>
    </row>
    <row r="251" ht="15">
      <c r="L251" s="12"/>
    </row>
    <row r="252" ht="15">
      <c r="L252" s="12"/>
    </row>
    <row r="253" ht="15">
      <c r="L253" s="12"/>
    </row>
    <row r="254" ht="15">
      <c r="L254" s="12"/>
    </row>
    <row r="255" ht="15">
      <c r="L255" s="12"/>
    </row>
    <row r="256" ht="15">
      <c r="L256" s="12"/>
    </row>
    <row r="257" ht="15">
      <c r="L257" s="12"/>
    </row>
    <row r="258" ht="15">
      <c r="L258" s="12"/>
    </row>
    <row r="259" ht="15">
      <c r="L259" s="12"/>
    </row>
    <row r="260" ht="15">
      <c r="L260" s="12"/>
    </row>
    <row r="261" ht="15">
      <c r="L261" s="12"/>
    </row>
    <row r="262" ht="15">
      <c r="L262" s="12"/>
    </row>
    <row r="263" ht="15">
      <c r="L263" s="12"/>
    </row>
    <row r="264" ht="15">
      <c r="L264" s="12"/>
    </row>
    <row r="265" ht="15">
      <c r="L265" s="12"/>
    </row>
    <row r="266" ht="15">
      <c r="L266" s="12"/>
    </row>
    <row r="267" ht="15">
      <c r="L267" s="12"/>
    </row>
    <row r="268" ht="15">
      <c r="L268" s="12"/>
    </row>
    <row r="269" ht="15">
      <c r="L269" s="12"/>
    </row>
    <row r="270" ht="15">
      <c r="L270" s="12"/>
    </row>
    <row r="271" ht="15">
      <c r="L271" s="12"/>
    </row>
    <row r="272" ht="15">
      <c r="L272" s="12"/>
    </row>
    <row r="273" ht="15">
      <c r="L273" s="12"/>
    </row>
    <row r="274" ht="15">
      <c r="L274" s="12"/>
    </row>
    <row r="275" ht="15">
      <c r="L275" s="12"/>
    </row>
    <row r="276" ht="15">
      <c r="L276" s="12"/>
    </row>
    <row r="277" ht="15">
      <c r="L277" s="12"/>
    </row>
    <row r="278" ht="15">
      <c r="L278" s="12"/>
    </row>
    <row r="279" ht="15">
      <c r="L279" s="12"/>
    </row>
    <row r="280" ht="15">
      <c r="L280" s="12"/>
    </row>
    <row r="281" ht="15">
      <c r="L281" s="12"/>
    </row>
    <row r="282" spans="12:14" ht="15">
      <c r="L282" s="12"/>
      <c r="N282" s="5" t="e">
        <f>#REF!</f>
        <v>#REF!</v>
      </c>
    </row>
    <row r="284" ht="15">
      <c r="M284" s="5" t="e">
        <f>#REF!</f>
        <v>#REF!</v>
      </c>
    </row>
    <row r="291" ht="15">
      <c r="M291" t="s">
        <v>45</v>
      </c>
    </row>
    <row r="298" ht="15">
      <c r="T298" t="s">
        <v>45</v>
      </c>
    </row>
    <row r="302" ht="15">
      <c r="L302" s="41"/>
    </row>
    <row r="303" ht="15">
      <c r="L303" s="41"/>
    </row>
    <row r="304" ht="15">
      <c r="L304" s="41"/>
    </row>
    <row r="305" ht="15">
      <c r="L305" s="41"/>
    </row>
    <row r="306" ht="15">
      <c r="L306" s="41"/>
    </row>
    <row r="307" ht="15">
      <c r="L307" s="41"/>
    </row>
    <row r="308" ht="15">
      <c r="L308" s="41"/>
    </row>
    <row r="309" ht="15">
      <c r="L309" s="41"/>
    </row>
    <row r="310" ht="15">
      <c r="L310" s="41"/>
    </row>
    <row r="311" ht="15">
      <c r="L311" s="41"/>
    </row>
    <row r="312" ht="15">
      <c r="L312" s="41"/>
    </row>
    <row r="313" ht="15">
      <c r="L313" s="41"/>
    </row>
    <row r="314" ht="15">
      <c r="L314" s="41"/>
    </row>
    <row r="315" ht="15">
      <c r="L315" s="41"/>
    </row>
    <row r="316" ht="15">
      <c r="L316" s="41"/>
    </row>
    <row r="317" spans="12:13" ht="15">
      <c r="L317" s="41"/>
      <c r="M317" s="5"/>
    </row>
    <row r="318" ht="15">
      <c r="L318" s="41"/>
    </row>
    <row r="319" ht="15">
      <c r="L319" s="41"/>
    </row>
    <row r="320" ht="15">
      <c r="L320" s="41"/>
    </row>
    <row r="321" ht="15">
      <c r="L321" s="41"/>
    </row>
    <row r="322" spans="12:16" ht="15">
      <c r="L322" s="41"/>
      <c r="N322" s="5" t="e">
        <f>#REF!</f>
        <v>#REF!</v>
      </c>
      <c r="P322" t="e">
        <f>#REF!*0.2</f>
        <v>#REF!</v>
      </c>
    </row>
    <row r="323" spans="13:16" ht="15">
      <c r="M323" s="5" t="e">
        <f>#REF!</f>
        <v>#REF!</v>
      </c>
      <c r="P323" t="e">
        <f>N322*1.2</f>
        <v>#REF!</v>
      </c>
    </row>
    <row r="324" ht="15">
      <c r="M324" s="5"/>
    </row>
    <row r="354" ht="15">
      <c r="Q354" t="s">
        <v>45</v>
      </c>
    </row>
    <row r="360" spans="13:14" ht="15">
      <c r="M360" s="5"/>
      <c r="N360" s="5" t="e">
        <f>#REF!</f>
        <v>#REF!</v>
      </c>
    </row>
    <row r="362" ht="15">
      <c r="M362" s="5" t="e">
        <f>#REF!</f>
        <v>#REF!</v>
      </c>
    </row>
    <row r="363" ht="15">
      <c r="M363" s="5"/>
    </row>
    <row r="365" ht="15">
      <c r="Q365" t="s">
        <v>48</v>
      </c>
    </row>
    <row r="399" ht="15">
      <c r="N399" s="5" t="e">
        <f>#REF!</f>
        <v>#REF!</v>
      </c>
    </row>
    <row r="401" ht="15">
      <c r="M401" s="5" t="e">
        <f>#REF!</f>
        <v>#REF!</v>
      </c>
    </row>
    <row r="402" ht="15">
      <c r="M402" s="5"/>
    </row>
    <row r="403" spans="12:20" ht="15">
      <c r="L403" s="48"/>
      <c r="M403" s="49" t="e">
        <f>SUM(M22:M402)</f>
        <v>#REF!</v>
      </c>
      <c r="N403" s="49" t="e">
        <f>SUM(N56:N402)</f>
        <v>#REF!</v>
      </c>
      <c r="O403" s="48"/>
      <c r="P403" s="48"/>
      <c r="Q403" s="48"/>
      <c r="R403" s="48"/>
      <c r="S403" s="48"/>
      <c r="T403" s="48"/>
    </row>
    <row r="404" spans="12:20" ht="15">
      <c r="L404" s="48"/>
      <c r="M404" s="48"/>
      <c r="N404" s="48"/>
      <c r="O404" s="48"/>
      <c r="P404" s="48"/>
      <c r="Q404" s="48"/>
      <c r="R404" s="48"/>
      <c r="S404" s="48"/>
      <c r="T404" s="48"/>
    </row>
    <row r="405" spans="12:20" ht="15">
      <c r="L405" s="48"/>
      <c r="M405" s="48"/>
      <c r="N405" s="48"/>
      <c r="O405" s="48"/>
      <c r="P405" s="48"/>
      <c r="Q405" s="48"/>
      <c r="R405" s="48"/>
      <c r="S405" s="48"/>
      <c r="T405" s="48"/>
    </row>
    <row r="406" spans="12:20" ht="15">
      <c r="L406" s="48"/>
      <c r="M406" s="48"/>
      <c r="N406" s="48"/>
      <c r="O406" s="48"/>
      <c r="P406" s="48"/>
      <c r="Q406" s="48"/>
      <c r="R406" s="48"/>
      <c r="S406" s="48"/>
      <c r="T406" s="48"/>
    </row>
    <row r="407" spans="12:20" ht="15">
      <c r="L407" s="48"/>
      <c r="M407" s="48"/>
      <c r="N407" s="48"/>
      <c r="O407" s="48"/>
      <c r="P407" s="48"/>
      <c r="Q407" s="48"/>
      <c r="R407" s="48"/>
      <c r="S407" s="48"/>
      <c r="T407" s="48"/>
    </row>
    <row r="415" spans="12:20" ht="15">
      <c r="L415" s="41"/>
      <c r="M415" s="41"/>
      <c r="N415" s="41"/>
      <c r="O415" s="41"/>
      <c r="P415" s="41"/>
      <c r="Q415" s="41"/>
      <c r="R415" s="41"/>
      <c r="S415" s="41"/>
      <c r="T415" s="41"/>
    </row>
    <row r="416" spans="12:20" ht="15">
      <c r="L416" s="41"/>
      <c r="M416" s="41"/>
      <c r="N416" s="41"/>
      <c r="O416" s="41"/>
      <c r="P416" s="41"/>
      <c r="Q416" s="41"/>
      <c r="R416" s="41"/>
      <c r="S416" s="41"/>
      <c r="T416" s="41"/>
    </row>
    <row r="417" spans="12:20" ht="15">
      <c r="L417" s="41"/>
      <c r="M417" s="41"/>
      <c r="N417" s="41"/>
      <c r="O417" s="41"/>
      <c r="P417" s="41"/>
      <c r="Q417" s="41"/>
      <c r="R417" s="41"/>
      <c r="S417" s="41"/>
      <c r="T417" s="41"/>
    </row>
    <row r="418" spans="12:20" ht="15">
      <c r="L418" s="41"/>
      <c r="M418" s="41"/>
      <c r="N418" s="41"/>
      <c r="O418" s="41"/>
      <c r="P418" s="41"/>
      <c r="Q418" s="41"/>
      <c r="R418" s="41"/>
      <c r="S418" s="41"/>
      <c r="T418" s="41"/>
    </row>
    <row r="419" spans="12:20" ht="15">
      <c r="L419" s="41"/>
      <c r="M419" s="41"/>
      <c r="N419" s="41"/>
      <c r="O419" s="41"/>
      <c r="P419" s="41"/>
      <c r="Q419" s="41"/>
      <c r="R419" s="41"/>
      <c r="S419" s="41"/>
      <c r="T419" s="41"/>
    </row>
    <row r="420" spans="12:20" ht="15">
      <c r="L420" s="41"/>
      <c r="M420" s="41"/>
      <c r="N420" s="41"/>
      <c r="O420" s="41"/>
      <c r="P420" s="41"/>
      <c r="Q420" s="41"/>
      <c r="R420" s="41"/>
      <c r="S420" s="41"/>
      <c r="T420" s="41"/>
    </row>
    <row r="421" spans="12:20" ht="15">
      <c r="L421" s="41"/>
      <c r="M421" s="41"/>
      <c r="N421" s="41"/>
      <c r="O421" s="41"/>
      <c r="P421" s="41"/>
      <c r="Q421" s="41"/>
      <c r="R421" s="41"/>
      <c r="S421" s="41"/>
      <c r="T421" s="41"/>
    </row>
    <row r="422" spans="12:20" ht="15">
      <c r="L422" s="41"/>
      <c r="M422" s="41"/>
      <c r="N422" s="41"/>
      <c r="O422" s="41"/>
      <c r="P422" s="41"/>
      <c r="Q422" s="41"/>
      <c r="R422" s="41"/>
      <c r="S422" s="41"/>
      <c r="T422" s="41"/>
    </row>
    <row r="423" spans="12:20" ht="15">
      <c r="L423" s="41"/>
      <c r="M423" s="41"/>
      <c r="N423" s="41"/>
      <c r="O423" s="41"/>
      <c r="P423" s="41"/>
      <c r="Q423" s="41"/>
      <c r="R423" s="41"/>
      <c r="S423" s="41"/>
      <c r="T423" s="41"/>
    </row>
    <row r="424" spans="12:20" ht="15">
      <c r="L424" s="41"/>
      <c r="M424" s="41"/>
      <c r="N424" s="41"/>
      <c r="O424" s="41"/>
      <c r="P424" s="41"/>
      <c r="Q424" s="41"/>
      <c r="R424" s="41"/>
      <c r="S424" s="41"/>
      <c r="T424" s="41"/>
    </row>
  </sheetData>
  <mergeCells count="4">
    <mergeCell ref="G5:K5"/>
    <mergeCell ref="G7:K7"/>
    <mergeCell ref="G10:K10"/>
    <mergeCell ref="I2:K2"/>
  </mergeCells>
  <printOptions/>
  <pageMargins left="0.7" right="0.7" top="0.75" bottom="0.75" header="0.3" footer="0.3"/>
  <pageSetup horizontalDpi="600" verticalDpi="600" orientation="portrait" paperSize="9" scale="82" r:id="rId1"/>
  <rowBreaks count="2" manualBreakCount="2">
    <brk id="97" max="16383" man="1"/>
    <brk id="100" max="16383" man="1"/>
  </rowBreaks>
  <colBreaks count="1" manualBreakCount="1">
    <brk id="1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GrecihinaSF</dc:creator>
  <cp:keywords/>
  <dc:description/>
  <cp:lastModifiedBy>GrecihinaSF</cp:lastModifiedBy>
  <cp:lastPrinted>2023-06-12T05:05:19Z</cp:lastPrinted>
  <dcterms:created xsi:type="dcterms:W3CDTF">2021-02-03T06:50:37Z</dcterms:created>
  <dcterms:modified xsi:type="dcterms:W3CDTF">2023-06-12T05:05:39Z</dcterms:modified>
  <cp:category/>
  <cp:version/>
  <cp:contentType/>
  <cp:contentStatus/>
</cp:coreProperties>
</file>