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mc:AlternateContent xmlns:mc="http://schemas.openxmlformats.org/markup-compatibility/2006">
    <mc:Choice Requires="x15">
      <x15ac:absPath xmlns:x15ac="http://schemas.microsoft.com/office/spreadsheetml/2010/11/ac" url="C:\Users\user\Documents\paco\Oferte comerciale\Achizitia 21635763\"/>
    </mc:Choice>
  </mc:AlternateContent>
  <xr:revisionPtr revIDLastSave="0" documentId="13_ncr:1_{F122A9E8-5FD3-4EC3-AD03-EA3D6B571F20}" xr6:coauthVersionLast="47" xr6:coauthVersionMax="47" xr10:uidLastSave="{00000000-0000-0000-0000-000000000000}"/>
  <bookViews>
    <workbookView xWindow="2460" yWindow="2460" windowWidth="15375" windowHeight="7875" xr2:uid="{00000000-000D-0000-FFFF-FFFF00000000}"/>
  </bookViews>
  <sheets>
    <sheet name="Specificaţii tehnice         " sheetId="4" r:id="rId1"/>
    <sheet name="Specificaţii de preț        " sheetId="5" r:id="rId2"/>
    <sheet name="Sheet2" sheetId="7" r:id="rId3"/>
  </sheets>
  <definedNames>
    <definedName name="_Hlk125125747" localSheetId="1">'Specificaţii de preț        '!#REF!</definedName>
    <definedName name="_xlnm._FilterDatabase" localSheetId="0" hidden="1">'Specificaţii tehnice         '!$A$6:$P$7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12" i="7" l="1"/>
  <c r="K12" i="7"/>
  <c r="I59" i="5"/>
  <c r="I60" i="5"/>
  <c r="K60" i="5" s="1"/>
  <c r="I61" i="5"/>
  <c r="K61" i="5" s="1"/>
  <c r="I58" i="5"/>
  <c r="I57" i="5"/>
  <c r="M82" i="5"/>
  <c r="G31" i="5"/>
  <c r="K81" i="5"/>
  <c r="J81" i="5"/>
  <c r="K80" i="5"/>
  <c r="J80" i="5"/>
  <c r="K79" i="5"/>
  <c r="J79" i="5"/>
  <c r="K78" i="5"/>
  <c r="J78" i="5"/>
  <c r="K77" i="5"/>
  <c r="J77" i="5"/>
  <c r="K76" i="5"/>
  <c r="J76" i="5"/>
  <c r="K75" i="5"/>
  <c r="J75" i="5"/>
  <c r="K74" i="5"/>
  <c r="J74" i="5"/>
  <c r="K73" i="5"/>
  <c r="J73" i="5"/>
  <c r="K72" i="5"/>
  <c r="J72" i="5"/>
  <c r="K71" i="5"/>
  <c r="J71" i="5"/>
  <c r="K70" i="5"/>
  <c r="J70" i="5"/>
  <c r="K69" i="5"/>
  <c r="J69" i="5"/>
  <c r="K68" i="5"/>
  <c r="J68" i="5"/>
  <c r="K67" i="5"/>
  <c r="J67" i="5"/>
  <c r="K66" i="5"/>
  <c r="J66" i="5"/>
  <c r="K65" i="5"/>
  <c r="J65" i="5"/>
  <c r="K64" i="5"/>
  <c r="J64" i="5"/>
  <c r="K63" i="5"/>
  <c r="J63" i="5"/>
  <c r="K62" i="5"/>
  <c r="J62" i="5"/>
  <c r="J61" i="5"/>
  <c r="J60" i="5"/>
  <c r="J8" i="5" l="1"/>
  <c r="K8" i="5"/>
  <c r="J9" i="5"/>
  <c r="K9" i="5"/>
  <c r="J10" i="5"/>
  <c r="K10" i="5"/>
  <c r="J11" i="5"/>
  <c r="K11" i="5"/>
  <c r="J12" i="5"/>
  <c r="K12" i="5"/>
  <c r="J13" i="5"/>
  <c r="K13" i="5"/>
  <c r="J14" i="5"/>
  <c r="K14" i="5"/>
  <c r="J15" i="5"/>
  <c r="K15" i="5"/>
  <c r="J16" i="5"/>
  <c r="K16" i="5"/>
  <c r="J17" i="5"/>
  <c r="K17" i="5"/>
  <c r="J18" i="5"/>
  <c r="K18" i="5"/>
  <c r="J19" i="5"/>
  <c r="K19" i="5"/>
  <c r="J20" i="5"/>
  <c r="K20" i="5"/>
  <c r="J21" i="5"/>
  <c r="K21" i="5"/>
  <c r="J22" i="5"/>
  <c r="K22" i="5"/>
  <c r="J23" i="5"/>
  <c r="K23" i="5"/>
  <c r="J24" i="5"/>
  <c r="K24" i="5"/>
  <c r="J25" i="5"/>
  <c r="K25" i="5"/>
  <c r="J26" i="5"/>
  <c r="K26" i="5"/>
  <c r="J27" i="5"/>
  <c r="K27" i="5"/>
  <c r="J28" i="5"/>
  <c r="K28" i="5"/>
  <c r="J29" i="5"/>
  <c r="K29" i="5"/>
  <c r="J30" i="5"/>
  <c r="K30" i="5"/>
  <c r="J31" i="5"/>
  <c r="K31" i="5"/>
  <c r="J32" i="5"/>
  <c r="K32" i="5"/>
  <c r="J33" i="5"/>
  <c r="K33" i="5"/>
  <c r="J34" i="5"/>
  <c r="K34" i="5"/>
  <c r="J35" i="5"/>
  <c r="K35" i="5"/>
  <c r="J36" i="5"/>
  <c r="K36" i="5"/>
  <c r="J37" i="5"/>
  <c r="K37" i="5"/>
  <c r="J38" i="5"/>
  <c r="K38" i="5"/>
  <c r="J39" i="5"/>
  <c r="K39" i="5"/>
  <c r="J40" i="5"/>
  <c r="K40" i="5"/>
  <c r="J41" i="5"/>
  <c r="K41" i="5"/>
  <c r="J42" i="5"/>
  <c r="K42" i="5"/>
  <c r="J43" i="5"/>
  <c r="K43" i="5"/>
  <c r="J44" i="5"/>
  <c r="K44" i="5"/>
  <c r="J45" i="5"/>
  <c r="K45" i="5"/>
  <c r="J46" i="5"/>
  <c r="K46" i="5"/>
  <c r="J47" i="5"/>
  <c r="K47" i="5"/>
  <c r="J48" i="5"/>
  <c r="K48" i="5"/>
  <c r="J49" i="5"/>
  <c r="K49" i="5"/>
  <c r="J50" i="5"/>
  <c r="K50" i="5"/>
  <c r="J51" i="5"/>
  <c r="K51" i="5"/>
  <c r="J52" i="5"/>
  <c r="K52" i="5"/>
  <c r="J53" i="5"/>
  <c r="K53" i="5"/>
  <c r="J54" i="5"/>
  <c r="K54" i="5"/>
  <c r="J55" i="5"/>
  <c r="K55" i="5"/>
  <c r="J56" i="5"/>
  <c r="K56" i="5"/>
  <c r="J57" i="5"/>
  <c r="K57" i="5"/>
  <c r="J58" i="5"/>
  <c r="K58" i="5"/>
  <c r="J59" i="5"/>
  <c r="K59" i="5"/>
  <c r="J82" i="5" l="1"/>
  <c r="K82" i="5"/>
</calcChain>
</file>

<file path=xl/sharedStrings.xml><?xml version="1.0" encoding="utf-8"?>
<sst xmlns="http://schemas.openxmlformats.org/spreadsheetml/2006/main" count="630" uniqueCount="234">
  <si>
    <t>Nr. Lot</t>
  </si>
  <si>
    <t>Denumire Lot</t>
  </si>
  <si>
    <t>Cod CPV</t>
  </si>
  <si>
    <t>Denumirea poziției</t>
  </si>
  <si>
    <t>Modelul articolului</t>
  </si>
  <si>
    <t>Ţara de origine</t>
  </si>
  <si>
    <t>Produ-cătorul</t>
  </si>
  <si>
    <t>Specificarea tehnică deplină solicitată de către autoritatea contractantă</t>
  </si>
  <si>
    <t>Denumirea licitaţiei:</t>
  </si>
  <si>
    <t>Numărul licitaţiei:</t>
  </si>
  <si>
    <t>Lot: ___________</t>
  </si>
  <si>
    <t>Alternativa nr.: ___________</t>
  </si>
  <si>
    <t>Pagina: __din __</t>
  </si>
  <si>
    <t>[Acest tabel va fi completat de către ofertant în coloanele 3, 4, 5, 7, iar de către autoritatea contractantă – în coloanele 1, 2, 6, 8]</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</si>
  <si>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</si>
  <si>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</si>
  <si>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</si>
  <si>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</si>
  <si>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</si>
  <si>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</si>
  <si>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</si>
  <si>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</si>
  <si>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</si>
  <si>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</si>
  <si>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</si>
  <si>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Specificația tehnică propusă de operatorul economic</t>
  </si>
  <si>
    <t>33100000-1</t>
  </si>
  <si>
    <t>Standarde de referință/ Număr de înregistrare AMDM</t>
  </si>
  <si>
    <t>Total</t>
  </si>
  <si>
    <t xml:space="preserve">Valoarea estimativă </t>
  </si>
  <si>
    <t>În conformitate cu cerințele/ condițiile de livrare stipulate în anunțul de participare</t>
  </si>
  <si>
    <t>Invitație de participare la reofertare. Achiziționarea consumabilelor medicale diverse pentru anul 2027 (subsecvent 3)</t>
  </si>
  <si>
    <t>Aleze (pelinci) de unică folosință</t>
  </si>
  <si>
    <t>Aleze (pelinci) de unică folosință 60x60cm (002669)</t>
  </si>
  <si>
    <t>Aleze (pelinci) de unică folosință 60x90cm (002670)</t>
  </si>
  <si>
    <t>Aleze (pelinci) de unică folosință 90x180cm (002671)</t>
  </si>
  <si>
    <t>Aleze (pelinci) de unică folosință 90x90cm (002672)</t>
  </si>
  <si>
    <t>Aparat de ras de unică folosință cu 2 lame</t>
  </si>
  <si>
    <t>Aparat de ras de unică folosință cu 2 lame (002683)</t>
  </si>
  <si>
    <t>Aparat de ras de unică folosință cu 3 lame</t>
  </si>
  <si>
    <t>Aparat de ras de unică folosință cu 3 lame (002684)</t>
  </si>
  <si>
    <t xml:space="preserve">Bețișoare igienice </t>
  </si>
  <si>
    <t>Bețișoare igienice (002702)</t>
  </si>
  <si>
    <t>Brățară de identificare</t>
  </si>
  <si>
    <t>Brățară de identificare (băieți) (002723)</t>
  </si>
  <si>
    <t>Brățară de identificare (fete) (002724)</t>
  </si>
  <si>
    <t>Colac antiescare din cauciuc</t>
  </si>
  <si>
    <t>Colac antiescare din cauciuc (002944)</t>
  </si>
  <si>
    <t xml:space="preserve">Compres material absorbant </t>
  </si>
  <si>
    <t>Compres material absorbant (002955)</t>
  </si>
  <si>
    <t xml:space="preserve">Compres material absorbant, set </t>
  </si>
  <si>
    <t>Compres material absorbant, set (002956)</t>
  </si>
  <si>
    <t>Corset dorso-lombar</t>
  </si>
  <si>
    <t>Corset dorso-lombar L (002968)</t>
  </si>
  <si>
    <t>Corset dorso-lombar M (002969)</t>
  </si>
  <si>
    <t>Corset dorso-lombar S (002970)</t>
  </si>
  <si>
    <t>Corset dorso-lombar XL (002971)</t>
  </si>
  <si>
    <t>Corset dorso-lombar XXL (002972)</t>
  </si>
  <si>
    <t>Corset lombar</t>
  </si>
  <si>
    <t>Corset lombar L (002973)</t>
  </si>
  <si>
    <t>Corset lombar M (002974)</t>
  </si>
  <si>
    <t>Corset lombar S (002975)</t>
  </si>
  <si>
    <t>Corset lombar XL (002976)</t>
  </si>
  <si>
    <t>Corset lombar XXL (002977)</t>
  </si>
  <si>
    <t>Cutii pentru incinerarea deșeurilor medicale</t>
  </si>
  <si>
    <t>Cutii pentru incinerarea deșeurilor medicale 10 L (002988)</t>
  </si>
  <si>
    <t>Cutii pentru incinerarea deșeurilor medicale 18,5 L (002989)</t>
  </si>
  <si>
    <t>Cutii pentru incinerarea deșeurilor medicale 7,5 L (002991)</t>
  </si>
  <si>
    <t>Cuvă reniformă masă plastică 15cm</t>
  </si>
  <si>
    <t>Cuvă reniformă masă plastică 15cm (002992)</t>
  </si>
  <si>
    <t>Cuvă reniformă masă plastică 25cm</t>
  </si>
  <si>
    <t>Cuvă reniformă masă plastică 25cm (002993)</t>
  </si>
  <si>
    <t>Fixatoare pentru mâini, (Hand fix), adult</t>
  </si>
  <si>
    <t>Fixatoare pentru mâini, (Hand fix), adult (003004)</t>
  </si>
  <si>
    <t>Fixatoare pentru mâini, (Hand fix), pediatrice</t>
  </si>
  <si>
    <t>Fixatoare pentru mâini, (Hand fix), pediatrice (003005)</t>
  </si>
  <si>
    <t>Orteză cervicală tip PHILADELPHIA</t>
  </si>
  <si>
    <t>Orteză cervicală tip PHILADELPHIA L (003129)</t>
  </si>
  <si>
    <t>Orteză cervicală tip PHILADELPHIA M (003130)</t>
  </si>
  <si>
    <t>Orteză cervicală tip PHILADELPHIA S (003131)</t>
  </si>
  <si>
    <t xml:space="preserve">Pahare plastic pentru distribuirea medicamentelor </t>
  </si>
  <si>
    <t>Pahare plastic pentru distribuirea medicamentelor (003132)</t>
  </si>
  <si>
    <t xml:space="preserve">Pansament absorbant adeziv steril </t>
  </si>
  <si>
    <t>Pansament absorbant adeziv steril (003133)</t>
  </si>
  <si>
    <t xml:space="preserve">Pansament atraumatic combinat compresiv absorbant  </t>
  </si>
  <si>
    <t>Pansament atraumatic combinat compresiv absorbant (003135)</t>
  </si>
  <si>
    <t>Pansament impregnat cu unguente neutre și argint (antibacterian) (pentru tratarea escariilor)</t>
  </si>
  <si>
    <t>Pansament impregnat cu unguente neutre și argint (antibacterian) (pentru tratarea escariilor) 10x10 cm (003138)</t>
  </si>
  <si>
    <t xml:space="preserve">Pantaloni scurți pentru colonoscopie </t>
  </si>
  <si>
    <t>Pantaloni scurți pentru colonoscopie (003148)</t>
  </si>
  <si>
    <t xml:space="preserve">Perii pentru prelucrarea mâinilor preoperator </t>
  </si>
  <si>
    <t>Perii pentru prelucrarea mâinilor preoperator (003154)</t>
  </si>
  <si>
    <t xml:space="preserve">Plasturi sterili autoadezivi Cosmopor </t>
  </si>
  <si>
    <t>Plasturi sterili autoadezivi Cosmopor E 15cm/8cm (003179)</t>
  </si>
  <si>
    <t>Plasturi sterili autoadezivi Cosmopor E 20cm/10cm (003180)</t>
  </si>
  <si>
    <t>Plasturi sterili autoadezivi Cosmopor E 30cm/10cm (003181)</t>
  </si>
  <si>
    <t>Ploscă urinară pentru bărbați</t>
  </si>
  <si>
    <t>Ploscă urinară pentru bărbați (003186)</t>
  </si>
  <si>
    <t xml:space="preserve">Prezervativ urinar (pentru pacienții cu incontinența de urină) </t>
  </si>
  <si>
    <t>Prezervativ urinar (pentru pacienții cu incontinența de urină) (003194)</t>
  </si>
  <si>
    <t>Pungi pentru gheață</t>
  </si>
  <si>
    <t>Pungi pentru gheață 200ml (003211)</t>
  </si>
  <si>
    <t>Pungi pentru gheață 400ml (003212)</t>
  </si>
  <si>
    <t>Pungi pentru gheață 600ml (003213)</t>
  </si>
  <si>
    <t>Recipient plastic pentru deșeuri infecțioase</t>
  </si>
  <si>
    <t>Recipient plastic pentru deșeuri infecțioase, 15 litri (003214)</t>
  </si>
  <si>
    <t>Recipient plastic pentru deșeuri infecțioase, 25-30l (003215)</t>
  </si>
  <si>
    <t xml:space="preserve">Rulou de peliculă tehnică  </t>
  </si>
  <si>
    <t>Rulou de peliculă tehnică (003225)</t>
  </si>
  <si>
    <t xml:space="preserve">Saci deșeuri (galbene) </t>
  </si>
  <si>
    <t>Saci deșeuri (galbene) 120 l (003229)</t>
  </si>
  <si>
    <t>Saci deșeuri (galbene) 15 l (003230)</t>
  </si>
  <si>
    <t>Saci deșeuri (galbene) 200 l (003231)</t>
  </si>
  <si>
    <t>Saci deșeuri (galbene) 30 l (003232)</t>
  </si>
  <si>
    <t>Saci deșeuri (galbene) 50 l (003233)</t>
  </si>
  <si>
    <t>Saci pentru deșeuri medicale pentru autoclavare</t>
  </si>
  <si>
    <t>Saci pentru deșeuri medicale pentru autoclavare - 100 litri (003234)</t>
  </si>
  <si>
    <t>Saci pentru deșeuri medicale pentru autoclavare - 10-20 litri (003235)</t>
  </si>
  <si>
    <t>Saci pentru deșeuri medicale pentru autoclavare - 120 litri (003237)</t>
  </si>
  <si>
    <t>Saci pentru deșeuri medicale pentru autoclavare - 50-80 litri (003238)</t>
  </si>
  <si>
    <t>Saci pentru vomă</t>
  </si>
  <si>
    <t>Saci pentru vomă (003239)</t>
  </si>
  <si>
    <t>Scutece pentru adulți</t>
  </si>
  <si>
    <t>Scutece pentru adulți L (003244)</t>
  </si>
  <si>
    <t>Scutece pentru adulții M (003245)</t>
  </si>
  <si>
    <t>Scutece pentru adulți S (003246)</t>
  </si>
  <si>
    <t>Scutece pentru adulți XL (003247)</t>
  </si>
  <si>
    <t>Scutece pentru copii</t>
  </si>
  <si>
    <t>Scutece pentru copii 2-5kg (003248)</t>
  </si>
  <si>
    <t>Scutece pentru copii 4-9kg (003249)</t>
  </si>
  <si>
    <t>Scutece pentru copiii 7-14kg (003250)</t>
  </si>
  <si>
    <t>Scutece pentru copii 11-18 kg (003251)</t>
  </si>
  <si>
    <t>Șervețele cu alcool 110mm*200mm</t>
  </si>
  <si>
    <t>Șervețele cu alcool 110mm*200mm (003257)</t>
  </si>
  <si>
    <t>Șervețele cu alcool 65mm*30mm</t>
  </si>
  <si>
    <t>Șervețele cu alcool 65mm*30mm (003259)</t>
  </si>
  <si>
    <t xml:space="preserve">Șervețele sterile din tifon 5cmx5cm, 8 straturi </t>
  </si>
  <si>
    <t>Șervețele sterile din tifon 5cmx5cm, 8 straturi (003266)</t>
  </si>
  <si>
    <t>Șervețele umede pentru igienă personală</t>
  </si>
  <si>
    <t>Șervețele umede pentru igienă personală (003267)</t>
  </si>
  <si>
    <t xml:space="preserve">Șervetele/material absorbant steril 7,5 cmx7,5 cm </t>
  </si>
  <si>
    <t>Șervetele/material absorbant steril 7,5 cmx7,5 cm (003269)</t>
  </si>
  <si>
    <t>Stickere pentru marcajul medicamentelor</t>
  </si>
  <si>
    <t>Stickere pentru marcajul medicamentelor (003564)</t>
  </si>
  <si>
    <t xml:space="preserve">Termofor combinat </t>
  </si>
  <si>
    <t>Termofor combinat (003588)</t>
  </si>
  <si>
    <t>Cu stratul superior moale și delicat cu pielea, iar partea inferioară este protejată de o folie impermeabilă și anti-alunecare. Cu miez absorbant din pulpă de celuloza. Protejează lenjeria și patul împotriva scurgerilor.- Dimensiune: 60 x 60cm. Utilizare Zi/Noapte. Conținut pachet 10 buc-30 buc</t>
  </si>
  <si>
    <t>Cu stratul superior moale și delicat cu pielea, iar partea inferioară este protejată de o folie impermeabilă miez absorbant din pulpă de celuloza. Protejează lenjeria și patul împotriva scurgerilor.- Dimensiune: 60 x 90cm. Utilizare Zi/Noapte. Conținut pachet 10 buc-30 buc</t>
  </si>
  <si>
    <t>Cu stratul superior moale și delicat cu pielea, iar partea inferioară este protejată de o folie impermeabilă miez absorbant din pulpă de celuloza. Protejează lenjeria și patul împotriva scurgerilor.- Dimensiune: 90 x 180cm. Utilizare Zi/Noapte. Conținut pachet 10 buc-30 buc</t>
  </si>
  <si>
    <t>Cu stratul superior moale și delicat cu pielea, iar partea inferioară este protejată de o folie impermeabilă miez absorbant din pulpă de celuloza. Protejează lenjeria și patul împotriva scurgerilor.- Dimensiune: 90 x 90cm. Utilizare Zi/Noapte. Conținut pachet 10 buc-30 buc</t>
  </si>
  <si>
    <t>Aparat de ras de unică folosință cu 2 lame, de unică folosință. Produsul respectiv nu este un dispozitiv medical. Nu este obligatorie înregistrarea acestuia la AMDM.</t>
  </si>
  <si>
    <t>Aparat de ras de unică folosință cu 3 lame, care se ajustează după conturul pielii, cu bandă lubrifiantă, mâner ușor manevrabil, de unică folosință. Produsul respectiv nu este un dispozitiv medical. Nu este obligatorie înregistrarea acestuia la AMDM.</t>
  </si>
  <si>
    <t>Bețișoare igienice din lemn, cu vată. Capete cu bumbac. Produsul respectiv nu este un dispozitiv medical. Nu este obligatorie înregistrarea acestuia la AMDM.</t>
  </si>
  <si>
    <t xml:space="preserve">Brățări identificare NOU născuți - BĂIEȚI - ALBASTRU 
Brățări de identificare pentru copii, confecționate din PVC moale, prevăzut pentru inserția datelor de identificare </t>
  </si>
  <si>
    <t xml:space="preserve">Brățări identificare NOU născuți - FETE - ROZ/ALB
Brățări de identificare pentru copii, confecționate din PVC moale, prevăzut pentru inserția datelor de identificare </t>
  </si>
  <si>
    <t xml:space="preserve">Dispozitiv (colac) gonflabil, utilizare pre și postoperatorie în leziuni, escare, hemoroizi, mărime 42,5cm-45cm, înălțimea 10-15cm. </t>
  </si>
  <si>
    <t>Compres material absorbant. 50-60 g/m. p. dimensiuni 20x10cm; 2 straturi, steril</t>
  </si>
  <si>
    <t>Compres steril, absorbant 8x4 cm, 1 strat, 10 bucăți în set</t>
  </si>
  <si>
    <t>Corset dorso-lombar cu fixare dublă semirigid, mărimea L</t>
  </si>
  <si>
    <t>Corset dorso-lombar cu fixare dublă semirigid, mărimea M</t>
  </si>
  <si>
    <t>Corset dorso-lombar cu fixare dublă semirigid, mărimea S</t>
  </si>
  <si>
    <t>Corset dorso-lombar cu fixare dublă semirigid, mărimea XL</t>
  </si>
  <si>
    <t>Corset dorso-lombar cu fixare dublă semirigid, mărimea XXL</t>
  </si>
  <si>
    <t>Corset lombar cu fixare dublă semirigid, laminarea de 20-35cm, mărimea L</t>
  </si>
  <si>
    <t>Corset lombar cu fixare dublă semirigid, laminarea de 20-35cm, mărimea M</t>
  </si>
  <si>
    <t>Corset lombar cu fixare dublă semirigid, laminarea de 20-35cm, mărimea S</t>
  </si>
  <si>
    <t>Corset lombar cu fixare dublă semirigid, laminarea de 20-35cm, mărimea XL</t>
  </si>
  <si>
    <t>Corset lombar cu fixare dublă semirigid, laminarea de 20-35cm, mărimea XXL</t>
  </si>
  <si>
    <t>Cutii din carton triplu destinate colectării deșeurilor medicale care nu sunt înțepătoare și tăietoare, după efectuarea actului medical 10 l, cu sac galben Material: Polietilenă ~ 0.050mm, cu pictograma pericol biologic, din material rezistent la acțiuni mecanice.
- De formă paralelipipedică cu mâner și fantă izolantă;
- Marcaj: pictograma "pericol biologic"; 
- Calitatea conform standardelor ISO 9001, ISO 13487. Produsul respectiv nu este un dispozitiv medical. Nu este obligatorie înregistrarea acestuia la AMDM.</t>
  </si>
  <si>
    <t>Cutii din carton triplu destinate colectării deșeurilor medicale care nu sunt înțepătoare și tăietoare, după efectuarea actului medical 18-20 l, cu sac galben Material: Polietilenă ~ 0.050mm, cu pictograma pericol biologic, din material rezistent la acțiuni mecanice.
- De formă paralelipipedică cu mâner și fantă izolantă;
- Marcaj: pictograma "pericol biologic"; 
- Calitatea conform standardelor ISO 9001, ISO 13487. Produsul respectiv nu este un dispozitiv medical. Nu este obligatorie înregistrarea acestuia la AMDM.</t>
  </si>
  <si>
    <t>Cutii din carton triplu destinate colectării deșeurilor medicale care nu sunt înțepătoare și tăietoare, după efectuarea actului medical 7-8 l, cu sac galben Material: Polietilenă ~ 0.050mm, cu pictograma pericol biologic, din material rezistent la acțiuni mecanice.
- De formă paralelipipedică cu mâner și fantă izolantă;
- Marcaj: pictograma "pericol biologic"; 
- Calitatea conform standardelor ISO 9001, ISO 13487. Produsul respectiv nu este un dispozitiv medical. Nu este obligatorie înregistrarea acestuia la AMDM.</t>
  </si>
  <si>
    <t>Cuvă reniformă masă plastică 15cm (±1cm). Autoclavabilă. Rezistentă la produse chimice.</t>
  </si>
  <si>
    <t>Cuvă reniformă masă plastică 25cm (±1cm). Autoclavabilă. Rezistentă la produse chimice.</t>
  </si>
  <si>
    <t xml:space="preserve">Căptușeală respirabilă și fără margini tăiate cu închidere cu cârlig și buclă, reglabil la multe circumferințe braț sau picior, rezistență ridicată la rupere (sigur, flexibil și din material calitativ). </t>
  </si>
  <si>
    <t>Căptușeală respirabilă și fără margini tăiate cu închidere cu cârlig și buclă, reglabil la multe circumferințe braț sau picior, rezistență ridicată la rupere (sigur, flexibil și din material calitativ). Lățime 3-5cm</t>
  </si>
  <si>
    <t>Orteză cervicală tip Philadelphia cu deschidere traheală, limitează mișcarea capului șigitului, confecționat din spumă poliuretanica, fără miros stringent, mărime L</t>
  </si>
  <si>
    <t>Orteză cervicală tip Philadelphia cu deschidere traheală, limitează mișcarea capului șigitului, confecționat din spumă poliuretanica, fără miros stringent, mărime M</t>
  </si>
  <si>
    <t>Orteză cervicală tip Philadelphia cu deschidere traheală, limitează mișcarea capului șigitului, confecționat din spumă poliuretanica, fără miros stringent, mărime S</t>
  </si>
  <si>
    <t>Pahar gradat pentru medicamente, 30ml, jetabil.</t>
  </si>
  <si>
    <t xml:space="preserve">Pansament absorbant adeziv steril, dimensiuni 10x35 cm (±5 cm), cu film transparent pentru monitorizarea rănii post operator; super absorbant – zona absorbantă din viscoză, minim 4x25cm (±2cm), capacitate de absorbție minim 2800g/m2; exterior impermeabil la lichide, viruși și bacterii, maleabil. </t>
  </si>
  <si>
    <t>Elastic, steril, cu sistem de fixare, lățime - min. 10 cm, lungime - min. 150 cm. Dimensiuni absorbant: lungime min. 17 cm, lățime. - min 9 cm</t>
  </si>
  <si>
    <t xml:space="preserve"> Pansament impregnat cu unguente neutre și argint (antibacterian) (pentru tratarea escariilor) 10x10 cm. Pansament cu argint din plasă de poliamidă hidrofobă cu fibre argintate. Ambalajul și eticheta conform Directivei 93/42 CEE (modificată prin Directiva 2007/47/CE), cu indicarea denumirii și adresei producătorului, denumirea și codul produsului, numărului lotului, data fabricării lotului, data expirării lotului, țara de origine. </t>
  </si>
  <si>
    <t>Pantaloni scurți de o singura folosință, pentru colonoscopie, cu fisură-gaură la spate, mărime universală</t>
  </si>
  <si>
    <t xml:space="preserve">Îmbibate cu betadină (Iod-povidon), Lățimea 5-6cm; Lungimea 8-9cm. Îmbibate cu detergent; Pe o parte – burete, pe altă parte - perie </t>
  </si>
  <si>
    <t xml:space="preserve">Plasturi sterili autoadezivi Cosmopor E sau echivelent 15cm/8cm (±1cm). Plasture steril ambalat individual, autoadeziv, pe suport de material neţesut, cu corp absorbant, Corpul absorbant are o capacitate mare de absorbție, oferind în același timp protecția mecanica a plăgii, Materialul exterior, impregnat hidrofob este permeabil pentru aer și vapori de apa, Adeziv hipoalergenic pe baza de poliacrilat, delicat fata de piele. </t>
  </si>
  <si>
    <t xml:space="preserve">Plasturi sterili autoadezivi Cosmopor E sau echivelent 20cm/10cm (±1cm). Plasture steril ambalat individual, autoadeziv, pe suport de material neţesut, cu corp absorbant, Corpul absorbant are o capacitate mare de absorbție, oferind în același timp protecția mecanica a plăgii, Materialul exterior, impregnat hidrofob este permeabil pentru aer și vapori de apa, Adeziv hipoalergenic pe baza de poliacrilat, delicat fata de piele. </t>
  </si>
  <si>
    <t xml:space="preserve">Plasturi sterili autoadezivi Cosmopor E sau echivelent 30cm/10cm (±1cm). Plasture steril ambalat individual, autoadeziv, pe suport de material neţesut, cu corp absorbant, Corpul absorbant are o capacitate mare de absorbție, oferind în același timp protecția mecanica a plăgii, Materialul exterior, impregnat hidrofob este permeabil pentru aer și vapori de apa, Adeziv hipoalergenic pe baza de poliacrilat, delicat fata de piele. </t>
  </si>
  <si>
    <t>urinar pentru bărbați volum 1000-1200ml, material - masă plastică, cu mâner și capac</t>
  </si>
  <si>
    <t xml:space="preserve">Prezervativ urinar (pentru pacienții cu incontinența de urină). Auto aderent – ușor de aplicat, Hipoalergenic – biocompatibilitate neegalata de latex sau elastomer, Material siliconic – permeabil pentru schimbul de gaze; nu determina macerare sau iritație locale. Transparent – permite monitorizarea completa a pielii. Permite cateterizarea urinară prin orificiul de cuplare la pungă colectoare – când e cazul! Disponibil la dimensiuni diferite: 32, 36, 41.Disponibil în varianta cu teaca mai scurta și cu teaca mai lungă Permite adaptarea oricărui tip de pungă colectoare de urină. Ambalajul și eticheta conform Directivei 93/42 CEE (modificată prin Directiva 2007/47/CE), cu indicarea denumirii și adresei producătorului, denumirea și codul produsului, numărului lotului, data fabricării lotului, data expirării lotului, țara de origine. </t>
  </si>
  <si>
    <t>Pungi pentru gheață, din pânză. Capacitate- 200ml.</t>
  </si>
  <si>
    <t>Pungi pentru gheață, din pânză. Capacitate- 400ml.</t>
  </si>
  <si>
    <t>Pungi pentru gheață, din pânză. Capacitate- 600ml.</t>
  </si>
  <si>
    <t xml:space="preserve">Recipient pentru deșeuri infecțioase din material plastic rigid rezistent la acțiuni mecanice, ușor lavabile și rezistente la acțiunea soluțiilor dezinfectante, dotata cu sistem de închidere. - Volumul 15l (devierea admisibilă doar în creștere până la 20% ); - Capacul trebuie să permită deschiderea și închiderea temporară cu ușurință și să împiedice scurgerea conținutului când este închis;
- Dotat cu pedală; 
- Culoare: galben - Marcaj ”Pericol Biologic”; - Calitatea conform standardelor ISO 9001, ISO 13485. </t>
  </si>
  <si>
    <t xml:space="preserve">Recipient pentru deșeuri infecțioase din material plastic rigid rezistent la acțiuni mecanice, ușor lavabile și rezistente la acțiunea soluțiilor dezinfectante, dotata cu sistem de închidere. - Volumul 25-30l (devierea admisibilă doar în creștere până la 20% ); - Capacul trebuie să permită deschiderea și închiderea temporară cu ușurință și să împiedice scurgerea conținutului când este închis;
- Dotat cu pedală; 
- Culoare: galben - Marcaj ”Pericol Biologic”; - Calitatea conform standardelor ISO 9001, ISO 13485. </t>
  </si>
  <si>
    <t>Rulou de peliculă tehnică -Descriere
Densitate - 90 microni, Lățimea - 3 m, Lungimea - 300 m</t>
  </si>
  <si>
    <t>1.volum: 120 l, Material: Polietilenă ~ 0.050mm 2 Dimensiune minimă 700x1100mm 3. cu pictogramă "Pericol biologic" 4.culoare galbenă 4.rezistență mecanică mare care nu permite scurgerea lichidelor. *Certificat de calitate pentru bunurile ofertate. Produsul respectiv nu este un dispozitiv medical. Nu este obligatorie înregistrarea acestuia la AMDM.</t>
  </si>
  <si>
    <t>1.volum: 15 l, Material: Polietilenă ~ 0.050mm 2 Dimensiune minimă 500x600mm 3. cu pictogramă "Pericol biologic" 4.culoare galbenă 4.rezistență mecanică mare care nu permite scurgerea lichidelor. *Certificat de calitate pentru bunurile ofertate. Produsul respectiv nu este un dispozitiv medical. Nu este obligatorie înregistrarea acestuia la AMDM.</t>
  </si>
  <si>
    <t>1.volum: 200 l, Material: Polietilenă ~ 0.050mm 2 Dimensiune minimă 750x1200mm 3. cu pictogramă "Pericol biologic" 4.culoare galbenă 4.rezistență mecanică mare care nu permite scurgerea lichidelor. *Certificat de calitate pentru bunurile ofertate. Produsul respectiv nu este un dispozitiv medical. Nu este obligatorie înregistrarea acestuia la AMDM.</t>
  </si>
  <si>
    <t>1.volum: 30 l, Material: Polietilenă ~ 0.050mm 2 Dimensiune minimă 500x600mm 3. cu pictogramă "Pericol biologic" 4.culoare galbenă 4.rezistență mecanică mare care nu permite scurgerea lichidelor. *Certificat de calitate pentru bunurile ofertate. Produsul respectiv nu este un dispozitiv medical. Nu este obligatorie înregistrarea acestuia la AMDM.</t>
  </si>
  <si>
    <t>1.volum: 50 l, Material: Polietilenă ~ 0.050mm 2 Dimensiune minimă 600x700mm 3. cu pictogramă "Pericol biologic" 4.culoare galbenă 4.rezistență mecanică mare care nu permite scurgerea lichidelor. *Certificat de calitate pentru bunurile ofertate. Produsul respectiv nu este un dispozitiv medical. Nu este obligatorie înregistrarea acestuia la AMDM.</t>
  </si>
  <si>
    <t>1.Volumul - 100 litri (±10)
2.Cu pictograma "Pericol biologic"
3.Culoare galbenă
4.Rezistență mecanică mare, nu permite scurgerea lichidelor
5.Sacul să poată fi închis ușor și sigur
6. Rezistent la temperatura mai mare de 121 grade Celsius. Produsul respectiv nu este un dispozitiv medical. Nu este obligatorie înregistrarea acestuia la AMDM.</t>
  </si>
  <si>
    <t>1.Volumul - 10-20 litri
2.Cu pictograma "Pericol biologic"
4.Rezistență mecanică mare, nu permite scurgerea lichidelor
5.Sacul să poată fi închis ușor și sigur 6.Rezistent la temperatura mai mare de 121 grade Celsius. Produsul respectiv nu este un dispozitiv medical. Nu este obligatorie înregistrarea acestuia la AMDM.</t>
  </si>
  <si>
    <t>1.Volumul - 120 litri (±10)
2.Cu pictograma "Pericol biologic"
4.Rezistență mecanică mare, nu permite scurgerea lichidelor
5.Sacul să poată fi închis ușor și sigur
6. Rezistent la temperatura mai mare de 121 grade Celsius. Produsul respectiv nu este un dispozitiv medical. Nu este obligatorie înregistrarea acestuia la AMDM</t>
  </si>
  <si>
    <t>1.Volumul - 50 - 80 litri
2.Cu pictograma "Pericol biologic"
4.Rezistență mecanică mare, nu permite scurgerea lichidelor
5.Sacul să poată fi închis ușor și sigur
6. Rezistent la temperatura mai mare de 121 grade Celsius. Produsul respectiv nu este un dispozitiv medical. Nu este obligatorie înregistrarea acestuia la AMDM.</t>
  </si>
  <si>
    <t>Pungă igienică pentru vomă cu bandă absorbantă și șnur ce transformă vomă în gel, minim 450 ml.</t>
  </si>
  <si>
    <t>Mărimea L, &gt;75 kg, diametru taliei 100-150cm (abatere admisibilă ±10cm.), unică folosință, conservarea mirosului, sistem ce previne scurgerea la spate, bandă elastică la talie, Fixatoare adezive, capacitate bună de absorbție, senzație de uscat la piele, indicator de umplere a scutecului, să permită circulația aerului</t>
  </si>
  <si>
    <t>Mărimea M diametru taliei 80-115cm (abatere admisibilă ±10cm.), unică folosință, conservarea mirosului, sistem ce previne scurgerea la spate, bandă elastică la talie, Fixatoare adezive, capacitate bună de absorbție, senzație de uscat la piele, indicator de umplere a scutecului, să permită circulația aerului</t>
  </si>
  <si>
    <t>Mărimea S diametru taliei 50-80cm (abatere admisibilă ±10cm.), unică folosință, conservarea mirosului, sistem ce previne scurgerea la spate, bandă elastică la talie, Fixatoare adezive, capacitate bună de absorbție, senzație de uscat la piele, indicator de umplere a scutecului, să permită circulația aerului</t>
  </si>
  <si>
    <t>Mărimea XL, &gt; 95kg, diametru talie 130cm-170cm (abatere admisibilă ±10cm.), unică folosință, conservarea mirosului, sistem ce previne scurgerea la spate, bandă elastică la talie, Fixatoare adezive, capacitate bună de absorbție, senzație de uscat la piele, indicator de umplere a scutecului, să permită circulația aerului</t>
  </si>
  <si>
    <t>Scutece pentru copii, N½ -5kg cu benzi flexibile lateral, unică folosință, conservarea mirosului, capacitate bună de absorbție, senzație de uscat la piele, indicator de umplere a scutecului, să permită circulația aerului prevenind iritațiile pielii. Produsul respectiv nu este un dispozitiv medical. Nu este obligatorie înregistrarea acestuia la AMDM.</t>
  </si>
  <si>
    <t>Scutece pentru copii, N3/4-9kg, cu benzi flexibile laterale unică folosință, conservarea mirosului, capacitate bună de absorbție, senzație de uscat la piele, indicator de umplere a scutecului, să permită circulația aerului prevenind iritațiile pielii. Produsul respectiv nu este un dispozitiv medical. Nu este obligatorie înregistrarea acestuia la AMDM.</t>
  </si>
  <si>
    <t>Scutece pentru copii, N4/7-14kg, cu benzi flexibile laterale unică folosință, conservarea mirosului, capacitate bună de absorbție, senzație de uscat la piele, indicator de umplere a scutecului, să permită circulația aerului prevenind iritațiile pielii. Produsul respectiv nu este un dispozitiv medical. Nu este obligatorie înregistrarea acestuia la AMDM.</t>
  </si>
  <si>
    <t>Scutece pentru copii, N5/11-18 kg, cu benzi flexibile laterale, unică folosință, conservarea mirosului, capacitate bună de absorbție, senzație de uscat la piele, indicator de umplere a scutecului, să permită circulația aerului prevenind iritațiile pielii. Produsul respectiv nu este un dispozitiv medical. Nu este obligatorie înregistrarea acestuia la AMDM.</t>
  </si>
  <si>
    <t>Șervetele antibacteriene cu alcool 70-80% în cutie plastică, ambalaj.Nr.50-200 buc, lungime 20 - 30cm, lățime 10 - 12cm.</t>
  </si>
  <si>
    <t>Salfetă/Tampon steril, saturate cu 70% isopropyl alcool, pentru uz extern, 65x30±5mm, 2 straturi, ambalate în cutie plastic (a câte 50-200 buc) cu posibilitate de extragere a câte 1 Bucată.</t>
  </si>
  <si>
    <t>Șervețele sterile din tifon 5cmx5cm, 8 straturi. 5 bucăți în set.</t>
  </si>
  <si>
    <t>Set în ambalaj de 120 șervetele umede.
Să nu conțină parfumuri alergenice. fără alcool. Să fie testate dermatologic pentru o compatibilitate optimă cu pielea. Produsul respectiv nu este un dispozitiv medical. Nu este obligatorie înregistrarea acestuia la AMDM.</t>
  </si>
  <si>
    <t xml:space="preserve">Șervețele/comprese sterile 7,5cm x 7,5 cm (±0,5cm), 4 straturi în ambalaj steril a câte 2 buc. 1.Din material absorbant tifon/viscoză, densitatea 50/60 g/m. p. 2.Material tifon/viscoză pliat 4 straturi. 3.De unică folosință, apirogen, netoxic. </t>
  </si>
  <si>
    <t>Stickere pentru marcajele seringilor din hârtie adezivă. Dimensiuni - 1x4cm. De culori diferite.</t>
  </si>
  <si>
    <t>Termofor combinat cu canule și irigator, 2500ml - 3000ml</t>
  </si>
  <si>
    <t>Bucată</t>
  </si>
  <si>
    <t>Metru</t>
  </si>
  <si>
    <t>Moldova</t>
  </si>
  <si>
    <t>PACOPLAST-SERVICE SRL</t>
  </si>
  <si>
    <t>LP nr.     ocds-b3wdp1-MD-174195316519</t>
  </si>
  <si>
    <t>Data: „06”august 2026</t>
  </si>
  <si>
    <t>Data: „06” august  2026</t>
  </si>
  <si>
    <t>Ofertantul: "Pacoplast-Service" SRL  Adresa: Chișinău, str. Meșterul Manole 9c</t>
  </si>
  <si>
    <t>Semnat:_______________ Numele, Prenumele: Gladcova-Ursu Natalia În calitate de: director</t>
  </si>
  <si>
    <t xml:space="preserve">1.volum: 120 l, Material: Polietilenă ~ 0.050mm 2 Dimensiune minimă 700x1100mm 3. cu pictogramă "Pericol biologic" 4.culoare galbenă 4.rezistență mecanică mare care nu permite scurgerea lichidelor. *Certificat de calitate pentru bunurile ofertate. </t>
  </si>
  <si>
    <t xml:space="preserve">1.volum: 15 l, Material: Polietilenă ~ 0.050mm 2 Dimensiune minimă 500x600mm 3. cu pictogramă "Pericol biologic" 4.culoare galbenă 4.rezistență mecanică mare care nu permite scurgerea lichidelor. *Certificat de calitate pentru bunurile ofertate. </t>
  </si>
  <si>
    <t>1.volum: 200 l, Material: Polietilenă ~ 0.050mm 2 Dimensiune minimă 750x1200mm 3. cu pictogramă "Pericol biologic" 4.culoare galbenă 4.rezistență mecanică mare care nu permite scurgerea lichidelor. *Certificat de calitate pentru bunurile ofertate.</t>
  </si>
  <si>
    <t>1.volum: 30 l, Material: Polietilenă ~ 0.050mm 2 Dimensiune minimă 500x600mm 3. cu pictogramă "Pericol biologic" 4.culoare galbenă 4.rezistență mecanică mare care nu permite scurgerea lichidelor. *Certificat de calitate pentru bunurile ofertate.</t>
  </si>
  <si>
    <t xml:space="preserve">1.volum: 50 l, Material: Polietilenă ~ 0.050mm 2 Dimensiune minimă 600x700mm 3. cu pictogramă "Pericol biologic" 4.culoare galbenă 4.rezistență mecanică mare care nu permite scurgerea lichidelor. *Certificat de calitate pentru bunurile ofertate.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</si>
</sst>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
  </numFmts>
  <fonts count="33">
    <font>
      <sz val="10"/>
      <name val="Arial"/>
    </font>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0"/>
      <name val="Arial"/>
      <family val="2"/>
      <charset val="204"/>
    </font>
    <font>
      <sz val="10"/>
      <name val="Arial Cyr"/>
      <charset val="204"/>
    </font>
    <font>
      <sz val="10"/>
      <color indexed="8"/>
      <name val="Arial1"/>
    </font>
    <font>
      <b/>
      <sz val="12"/>
      <color theme="0"/>
      <name val="Calibri"/>
      <family val="2"/>
      <scheme val="minor"/>
    </font>
    <font>
      <sz val="11"/>
      <color rgb="FF000000"/>
      <name val="Calibri"/>
      <family val="2"/>
      <charset val="1"/>
    </font>
    <font>
      <b/>
      <sz val="12"/>
      <color rgb="FFFFFFFF"/>
      <name val="Calibri"/>
      <family val="2"/>
      <charset val="1"/>
    </font>
    <font>
      <sz val="10"/>
      <name val="Arial"/>
      <family val="2"/>
      <charset val="1"/>
    </font>
    <font>
      <sz val="11"/>
      <color rgb="FF000000"/>
      <name val="Calibri"/>
      <family val="2"/>
      <charset val="204"/>
    </font>
    <font>
      <sz val="10"/>
      <color rgb="FF000000"/>
      <name val="Arial1"/>
      <charset val="1"/>
    </font>
    <font>
      <sz val="11"/>
      <color rgb="FF9C6500"/>
      <name val="Calibri"/>
      <family val="2"/>
      <scheme val="minor"/>
    </font>
    <font>
      <sz val="10"/>
      <color rgb="FF000000"/>
      <name val="Calibri"/>
      <family val="2"/>
      <charset val="204"/>
      <scheme val="minor"/>
    </font>
    <font>
      <b/>
      <sz val="12"/>
      <name val="Times New Roman"/>
      <family val="1"/>
      <charset val="204"/>
    </font>
    <font>
      <sz val="12"/>
      <color rgb="FFFF0000"/>
      <name val="Times New Roman"/>
      <family val="1"/>
    </font>
    <font>
      <sz val="11"/>
      <color theme="1"/>
      <name val="Times New Roman"/>
      <family val="1"/>
      <charset val="204"/>
    </font>
    <font>
      <sz val="11"/>
      <name val="Times New Roman"/>
      <family val="1"/>
      <charset val="204"/>
    </font>
  </fonts>
  <fills count="7">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
      <patternFill patternType="solid">
        <fgColor rgb="FFA5A5A5"/>
      </patternFill>
    </fill>
    <fill>
      <patternFill patternType="solid">
        <fgColor rgb="FFA5A5A5"/>
        <bgColor rgb="FF9999FF"/>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double">
        <color rgb="FF3F3F3F"/>
      </left>
      <right style="double">
        <color rgb="FF3F3F3F"/>
      </right>
      <top style="double">
        <color rgb="FF3F3F3F"/>
      </top>
      <bottom style="double">
        <color rgb="FF3F3F3F"/>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70">
    <xf numFmtId="0" fontId="0" fillId="0" borderId="0"/>
    <xf numFmtId="0" fontId="13" fillId="0" borderId="0"/>
    <xf numFmtId="0" fontId="15" fillId="0" borderId="0"/>
    <xf numFmtId="0" fontId="16" fillId="0" borderId="0"/>
    <xf numFmtId="0" fontId="16" fillId="0" borderId="0"/>
    <xf numFmtId="0" fontId="4" fillId="0" borderId="0"/>
    <xf numFmtId="0" fontId="17" fillId="0" borderId="0"/>
    <xf numFmtId="0" fontId="18" fillId="0" borderId="0"/>
    <xf numFmtId="0" fontId="15" fillId="0" borderId="0"/>
    <xf numFmtId="0" fontId="16" fillId="0" borderId="0"/>
    <xf numFmtId="0" fontId="15" fillId="0" borderId="0"/>
    <xf numFmtId="0" fontId="19" fillId="0" borderId="0"/>
    <xf numFmtId="0" fontId="15" fillId="0" borderId="0"/>
    <xf numFmtId="9" fontId="15" fillId="0" borderId="0" applyFont="0" applyFill="0" applyBorder="0" applyAlignment="0" applyProtection="0"/>
    <xf numFmtId="0" fontId="3" fillId="0" borderId="0"/>
    <xf numFmtId="0" fontId="15" fillId="0" borderId="0"/>
    <xf numFmtId="0" fontId="13" fillId="0" borderId="0"/>
    <xf numFmtId="0" fontId="15" fillId="0" borderId="0"/>
    <xf numFmtId="0" fontId="3" fillId="0" borderId="0"/>
    <xf numFmtId="0" fontId="20" fillId="0" borderId="0" applyBorder="0" applyProtection="0"/>
    <xf numFmtId="0" fontId="15" fillId="0" borderId="0"/>
    <xf numFmtId="0" fontId="21" fillId="5" borderId="5" applyNumberFormat="0" applyAlignment="0" applyProtection="0"/>
    <xf numFmtId="0" fontId="15" fillId="0" borderId="0"/>
    <xf numFmtId="0" fontId="15" fillId="0" borderId="0"/>
    <xf numFmtId="0" fontId="16" fillId="0" borderId="0"/>
    <xf numFmtId="0" fontId="15" fillId="0" borderId="0"/>
    <xf numFmtId="0" fontId="3" fillId="0" borderId="0"/>
    <xf numFmtId="0" fontId="3" fillId="0" borderId="0"/>
    <xf numFmtId="0" fontId="3" fillId="0" borderId="0"/>
    <xf numFmtId="0" fontId="15" fillId="0" borderId="0"/>
    <xf numFmtId="0" fontId="3" fillId="0" borderId="0"/>
    <xf numFmtId="0" fontId="3" fillId="0" borderId="0"/>
    <xf numFmtId="0" fontId="15" fillId="0" borderId="0"/>
    <xf numFmtId="0" fontId="3" fillId="0" borderId="0"/>
    <xf numFmtId="0" fontId="3" fillId="0" borderId="0"/>
    <xf numFmtId="0" fontId="3" fillId="0" borderId="0"/>
    <xf numFmtId="0" fontId="25" fillId="0" borderId="0"/>
    <xf numFmtId="0" fontId="18" fillId="0" borderId="0"/>
    <xf numFmtId="0" fontId="25" fillId="0" borderId="0"/>
    <xf numFmtId="0" fontId="22" fillId="0" borderId="0"/>
    <xf numFmtId="0" fontId="22" fillId="0" borderId="0"/>
    <xf numFmtId="9" fontId="22" fillId="0" borderId="0" applyBorder="0" applyProtection="0"/>
    <xf numFmtId="0" fontId="22" fillId="0" borderId="0"/>
    <xf numFmtId="0" fontId="25" fillId="0" borderId="0"/>
    <xf numFmtId="0" fontId="25" fillId="0" borderId="0"/>
    <xf numFmtId="0" fontId="24" fillId="0" borderId="0"/>
    <xf numFmtId="0" fontId="25" fillId="0" borderId="0"/>
    <xf numFmtId="0" fontId="26" fillId="0" borderId="0" applyBorder="0" applyProtection="0"/>
    <xf numFmtId="0" fontId="24" fillId="0" borderId="0"/>
    <xf numFmtId="0" fontId="23" fillId="6" borderId="5" applyProtection="0"/>
    <xf numFmtId="0" fontId="27" fillId="4" borderId="0" applyNumberFormat="0" applyBorder="0" applyAlignment="0" applyProtection="0"/>
    <xf numFmtId="0" fontId="16" fillId="0" borderId="0"/>
    <xf numFmtId="0" fontId="16" fillId="0" borderId="0"/>
    <xf numFmtId="0" fontId="15" fillId="0" borderId="0"/>
    <xf numFmtId="43" fontId="16" fillId="0" borderId="0" applyFont="0" applyFill="0" applyBorder="0" applyAlignment="0" applyProtection="0"/>
    <xf numFmtId="0" fontId="16" fillId="0" borderId="0"/>
    <xf numFmtId="0" fontId="28"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16" fillId="0" borderId="0" applyFont="0" applyFill="0" applyBorder="0" applyAlignment="0" applyProtection="0"/>
    <xf numFmtId="0" fontId="1" fillId="0" borderId="0"/>
  </cellStyleXfs>
  <cellXfs count="84">
    <xf numFmtId="0" fontId="0" fillId="0" borderId="0" xfId="0"/>
    <xf numFmtId="0" fontId="6" fillId="0" borderId="0" xfId="1" applyFont="1" applyProtection="1">
      <protection locked="0"/>
    </xf>
    <xf numFmtId="0" fontId="6" fillId="0" borderId="0" xfId="1" applyFont="1" applyAlignment="1" applyProtection="1">
      <alignment horizontal="center"/>
      <protection locked="0"/>
    </xf>
    <xf numFmtId="164" fontId="6" fillId="0" borderId="0" xfId="1" applyNumberFormat="1" applyFont="1"/>
    <xf numFmtId="0" fontId="12" fillId="0" borderId="0" xfId="1" applyFont="1" applyProtection="1">
      <protection locked="0"/>
    </xf>
    <xf numFmtId="0" fontId="6" fillId="0" borderId="0" xfId="1" applyFont="1"/>
    <xf numFmtId="0" fontId="6" fillId="0" borderId="0" xfId="1" applyFont="1" applyAlignment="1">
      <alignment horizontal="center"/>
    </xf>
    <xf numFmtId="0" fontId="8" fillId="0" borderId="1" xfId="0" applyFont="1" applyBorder="1" applyAlignment="1" applyProtection="1">
      <alignment horizontal="left" vertical="top" wrapText="1"/>
      <protection locked="0"/>
    </xf>
    <xf numFmtId="0" fontId="6" fillId="0" borderId="1" xfId="0" applyFont="1" applyBorder="1" applyProtection="1">
      <protection locked="0"/>
    </xf>
    <xf numFmtId="2" fontId="6" fillId="0" borderId="0" xfId="1" applyNumberFormat="1" applyFont="1" applyAlignment="1" applyProtection="1">
      <alignment horizontal="center" vertical="center"/>
      <protection locked="0"/>
    </xf>
    <xf numFmtId="0" fontId="8" fillId="0" borderId="1" xfId="0" applyFont="1" applyBorder="1" applyAlignment="1" applyProtection="1">
      <alignment vertical="top" wrapText="1"/>
      <protection locked="0"/>
    </xf>
    <xf numFmtId="0" fontId="6" fillId="0" borderId="1" xfId="0" applyFont="1" applyBorder="1" applyAlignment="1" applyProtection="1">
      <alignment wrapText="1"/>
      <protection locked="0"/>
    </xf>
    <xf numFmtId="0" fontId="8" fillId="2" borderId="1" xfId="1" applyFont="1" applyFill="1" applyBorder="1" applyAlignment="1">
      <alignment horizontal="center" vertical="center" wrapText="1"/>
    </xf>
    <xf numFmtId="0" fontId="7" fillId="3" borderId="2" xfId="1" applyFont="1" applyFill="1" applyBorder="1" applyAlignment="1">
      <alignment horizontal="center" vertical="center" wrapText="1"/>
    </xf>
    <xf numFmtId="0" fontId="7" fillId="2" borderId="1" xfId="0" applyFont="1" applyFill="1" applyBorder="1" applyAlignment="1">
      <alignment horizontal="left" vertical="top" wrapText="1"/>
    </xf>
    <xf numFmtId="0" fontId="7" fillId="2" borderId="1" xfId="0" applyFont="1" applyFill="1" applyBorder="1" applyAlignment="1">
      <alignment horizontal="center" vertical="center" wrapText="1"/>
    </xf>
    <xf numFmtId="0" fontId="10" fillId="0" borderId="1" xfId="0" applyFont="1" applyBorder="1" applyAlignment="1">
      <alignment horizontal="center" vertical="center" wrapText="1"/>
    </xf>
    <xf numFmtId="0" fontId="6" fillId="0" borderId="1" xfId="1" applyFont="1" applyBorder="1" applyAlignment="1" applyProtection="1">
      <alignment horizontal="center" vertical="center"/>
      <protection locked="0"/>
    </xf>
    <xf numFmtId="0" fontId="8" fillId="3" borderId="1" xfId="1" applyFont="1" applyFill="1" applyBorder="1" applyAlignment="1">
      <alignment horizontal="center" vertical="center" wrapText="1"/>
    </xf>
    <xf numFmtId="0" fontId="7" fillId="2" borderId="1" xfId="1" applyFont="1" applyFill="1" applyBorder="1" applyAlignment="1">
      <alignment horizontal="center" vertical="center" wrapText="1"/>
    </xf>
    <xf numFmtId="0" fontId="5" fillId="2" borderId="1" xfId="1" applyFont="1" applyFill="1" applyBorder="1" applyAlignment="1">
      <alignment horizontal="center" vertical="center" wrapText="1"/>
    </xf>
    <xf numFmtId="0" fontId="5" fillId="2" borderId="3" xfId="0" applyFont="1" applyFill="1" applyBorder="1" applyAlignment="1">
      <alignment vertical="top" wrapText="1"/>
    </xf>
    <xf numFmtId="0" fontId="5" fillId="2" borderId="6" xfId="0" applyFont="1" applyFill="1" applyBorder="1" applyAlignment="1">
      <alignment vertical="top" wrapText="1"/>
    </xf>
    <xf numFmtId="0" fontId="5" fillId="2" borderId="4" xfId="0" applyFont="1" applyFill="1" applyBorder="1" applyAlignment="1">
      <alignment vertical="top" wrapText="1"/>
    </xf>
    <xf numFmtId="0" fontId="6" fillId="0" borderId="0" xfId="1" applyFont="1" applyAlignment="1" applyProtection="1">
      <alignment horizontal="center" vertical="center"/>
      <protection locked="0"/>
    </xf>
    <xf numFmtId="0" fontId="9" fillId="0" borderId="0" xfId="1" applyFont="1" applyAlignment="1" applyProtection="1">
      <alignment horizontal="center" vertical="center"/>
      <protection locked="0"/>
    </xf>
    <xf numFmtId="0" fontId="8" fillId="0" borderId="0" xfId="1" applyFont="1" applyAlignment="1" applyProtection="1">
      <alignment horizontal="center" vertical="center" wrapText="1"/>
      <protection locked="0"/>
    </xf>
    <xf numFmtId="0" fontId="8" fillId="0" borderId="1" xfId="1" applyFont="1" applyBorder="1" applyAlignment="1" applyProtection="1">
      <alignment horizontal="center" vertical="center" wrapText="1"/>
      <protection locked="0"/>
    </xf>
    <xf numFmtId="0" fontId="6" fillId="0" borderId="0" xfId="1" applyFont="1" applyAlignment="1" applyProtection="1">
      <alignment horizontal="center" vertical="center" wrapText="1"/>
      <protection locked="0"/>
    </xf>
    <xf numFmtId="0" fontId="6" fillId="0" borderId="1" xfId="1" applyFont="1" applyBorder="1" applyAlignment="1" applyProtection="1">
      <alignment horizontal="center" vertical="center" wrapText="1"/>
      <protection locked="0"/>
    </xf>
    <xf numFmtId="2" fontId="6" fillId="0" borderId="1" xfId="1" applyNumberFormat="1" applyFont="1" applyBorder="1" applyAlignment="1" applyProtection="1">
      <alignment horizontal="center" vertical="center"/>
      <protection locked="0"/>
    </xf>
    <xf numFmtId="0" fontId="29" fillId="0" borderId="0" xfId="1" applyFont="1" applyAlignment="1" applyProtection="1">
      <alignment horizontal="center" vertical="center"/>
      <protection locked="0"/>
    </xf>
    <xf numFmtId="0" fontId="29" fillId="0" borderId="0" xfId="1" applyFont="1" applyAlignment="1" applyProtection="1">
      <alignment horizontal="center" vertical="center" wrapText="1"/>
      <protection locked="0"/>
    </xf>
    <xf numFmtId="0" fontId="29" fillId="3" borderId="0" xfId="1" applyFont="1" applyFill="1" applyAlignment="1">
      <alignment horizontal="center" vertical="center" wrapText="1"/>
    </xf>
    <xf numFmtId="49" fontId="5" fillId="2" borderId="1" xfId="1" applyNumberFormat="1" applyFont="1" applyFill="1" applyBorder="1" applyAlignment="1">
      <alignment horizontal="center" vertical="center" wrapText="1"/>
    </xf>
    <xf numFmtId="0" fontId="5" fillId="2" borderId="1" xfId="0" applyFont="1" applyFill="1" applyBorder="1" applyAlignment="1">
      <alignment horizontal="center" vertical="center" wrapText="1"/>
    </xf>
    <xf numFmtId="0" fontId="31" fillId="3" borderId="1" xfId="0" applyFont="1" applyFill="1" applyBorder="1" applyAlignment="1">
      <alignment horizontal="center" vertical="center" wrapText="1"/>
    </xf>
    <xf numFmtId="0" fontId="32" fillId="3" borderId="1" xfId="0" applyFont="1" applyFill="1" applyBorder="1" applyAlignment="1" applyProtection="1">
      <alignment horizontal="center" vertical="center" wrapText="1"/>
      <protection locked="0"/>
    </xf>
    <xf numFmtId="0" fontId="6" fillId="0" borderId="1" xfId="0" applyFont="1" applyBorder="1" applyAlignment="1" applyProtection="1">
      <alignment horizontal="center" vertical="center" wrapText="1"/>
      <protection locked="0"/>
    </xf>
    <xf numFmtId="0" fontId="29" fillId="2" borderId="1" xfId="1" applyFont="1" applyFill="1" applyBorder="1" applyAlignment="1">
      <alignment horizontal="center" vertical="center" wrapText="1"/>
    </xf>
    <xf numFmtId="0" fontId="5" fillId="2" borderId="1" xfId="0" applyFont="1" applyFill="1" applyBorder="1" applyAlignment="1">
      <alignment horizontal="left" vertical="top" wrapText="1"/>
    </xf>
    <xf numFmtId="0" fontId="5" fillId="2" borderId="1" xfId="0" applyFont="1" applyFill="1" applyBorder="1" applyAlignment="1">
      <alignment horizontal="center" vertical="top" wrapText="1"/>
    </xf>
    <xf numFmtId="0" fontId="10" fillId="3" borderId="1" xfId="0" applyFont="1" applyFill="1" applyBorder="1" applyAlignment="1">
      <alignment horizontal="center" vertical="center" wrapText="1"/>
    </xf>
    <xf numFmtId="0" fontId="32" fillId="3" borderId="10" xfId="0" applyFont="1" applyFill="1" applyBorder="1" applyAlignment="1" applyProtection="1">
      <alignment horizontal="center" vertical="center" wrapText="1"/>
      <protection locked="0"/>
    </xf>
    <xf numFmtId="0" fontId="31" fillId="3" borderId="10" xfId="0" applyFont="1" applyFill="1" applyBorder="1" applyAlignment="1">
      <alignment horizontal="center" vertical="center" wrapText="1"/>
    </xf>
    <xf numFmtId="0" fontId="30" fillId="3" borderId="1" xfId="0" applyFont="1" applyFill="1" applyBorder="1" applyProtection="1">
      <protection locked="0"/>
    </xf>
    <xf numFmtId="0" fontId="6" fillId="3" borderId="1" xfId="0" applyFont="1" applyFill="1" applyBorder="1" applyProtection="1">
      <protection locked="0"/>
    </xf>
    <xf numFmtId="0" fontId="6" fillId="3" borderId="1" xfId="0" applyFont="1" applyFill="1" applyBorder="1" applyAlignment="1" applyProtection="1">
      <alignment wrapText="1"/>
      <protection locked="0"/>
    </xf>
    <xf numFmtId="0" fontId="6" fillId="3" borderId="1" xfId="0" applyFont="1" applyFill="1" applyBorder="1" applyAlignment="1" applyProtection="1">
      <alignment horizontal="center" vertical="center" wrapText="1"/>
      <protection locked="0"/>
    </xf>
    <xf numFmtId="0" fontId="31" fillId="3" borderId="1" xfId="0" applyFont="1" applyFill="1" applyBorder="1" applyAlignment="1" applyProtection="1">
      <alignment horizontal="center" vertical="center"/>
      <protection locked="0"/>
    </xf>
    <xf numFmtId="2" fontId="31" fillId="3" borderId="1" xfId="0" applyNumberFormat="1" applyFont="1" applyFill="1" applyBorder="1" applyAlignment="1">
      <alignment horizontal="center" vertical="center"/>
    </xf>
    <xf numFmtId="2" fontId="5" fillId="2" borderId="1" xfId="1" applyNumberFormat="1" applyFont="1" applyFill="1" applyBorder="1" applyAlignment="1">
      <alignment horizontal="center" vertical="center" wrapText="1"/>
    </xf>
    <xf numFmtId="0" fontId="32" fillId="3" borderId="10" xfId="0" applyFont="1" applyFill="1" applyBorder="1" applyAlignment="1" applyProtection="1">
      <alignment horizontal="center" vertical="center" wrapText="1"/>
      <protection locked="0"/>
    </xf>
    <xf numFmtId="0" fontId="32" fillId="3" borderId="11" xfId="0" applyFont="1" applyFill="1" applyBorder="1" applyAlignment="1" applyProtection="1">
      <alignment horizontal="center" vertical="center" wrapText="1"/>
      <protection locked="0"/>
    </xf>
    <xf numFmtId="0" fontId="32" fillId="3" borderId="2" xfId="0" applyFont="1" applyFill="1" applyBorder="1" applyAlignment="1" applyProtection="1">
      <alignment horizontal="center" vertical="center" wrapText="1"/>
      <protection locked="0"/>
    </xf>
    <xf numFmtId="0" fontId="31" fillId="3" borderId="10" xfId="0" applyFont="1" applyFill="1" applyBorder="1" applyAlignment="1">
      <alignment horizontal="center" vertical="center" wrapText="1"/>
    </xf>
    <xf numFmtId="0" fontId="31" fillId="3" borderId="11" xfId="0" applyFont="1" applyFill="1" applyBorder="1" applyAlignment="1">
      <alignment horizontal="center" vertical="center" wrapText="1"/>
    </xf>
    <xf numFmtId="0" fontId="31" fillId="3" borderId="2" xfId="0" applyFont="1" applyFill="1" applyBorder="1" applyAlignment="1">
      <alignment horizontal="center" vertical="center" wrapText="1"/>
    </xf>
    <xf numFmtId="0" fontId="11" fillId="0" borderId="7" xfId="1" applyFont="1" applyBorder="1" applyAlignment="1" applyProtection="1">
      <alignment horizontal="center"/>
      <protection locked="0"/>
    </xf>
    <xf numFmtId="0" fontId="11" fillId="0" borderId="8" xfId="1" applyFont="1" applyBorder="1" applyAlignment="1" applyProtection="1">
      <alignment horizontal="center"/>
      <protection locked="0"/>
    </xf>
    <xf numFmtId="0" fontId="11" fillId="0" borderId="9" xfId="1" applyFont="1" applyBorder="1" applyAlignment="1" applyProtection="1">
      <alignment horizontal="center"/>
      <protection locked="0"/>
    </xf>
    <xf numFmtId="0" fontId="7" fillId="0" borderId="3" xfId="0" applyFont="1" applyBorder="1" applyAlignment="1" applyProtection="1">
      <alignment horizontal="center" vertical="top" wrapText="1"/>
      <protection locked="0"/>
    </xf>
    <xf numFmtId="0" fontId="7" fillId="0" borderId="6" xfId="0" applyFont="1" applyBorder="1" applyAlignment="1" applyProtection="1">
      <alignment horizontal="center" vertical="top" wrapText="1"/>
      <protection locked="0"/>
    </xf>
    <xf numFmtId="0" fontId="7" fillId="0" borderId="4" xfId="0" applyFont="1" applyBorder="1" applyAlignment="1" applyProtection="1">
      <alignment horizontal="center" vertical="top" wrapText="1"/>
      <protection locked="0"/>
    </xf>
    <xf numFmtId="0" fontId="9" fillId="0" borderId="3" xfId="0" applyFont="1" applyBorder="1" applyAlignment="1" applyProtection="1">
      <alignment horizontal="center" wrapText="1"/>
      <protection locked="0"/>
    </xf>
    <xf numFmtId="0" fontId="9" fillId="0" borderId="6" xfId="0" applyFont="1" applyBorder="1" applyAlignment="1" applyProtection="1">
      <alignment horizontal="center" wrapText="1"/>
      <protection locked="0"/>
    </xf>
    <xf numFmtId="0" fontId="9" fillId="0" borderId="4" xfId="0" applyFont="1" applyBorder="1" applyAlignment="1" applyProtection="1">
      <alignment horizontal="center" wrapText="1"/>
      <protection locked="0"/>
    </xf>
    <xf numFmtId="0" fontId="5" fillId="0" borderId="3" xfId="0" applyFont="1" applyBorder="1" applyAlignment="1" applyProtection="1">
      <alignment horizontal="right" vertical="center"/>
      <protection locked="0"/>
    </xf>
    <xf numFmtId="0" fontId="5" fillId="0" borderId="6" xfId="0" applyFont="1" applyBorder="1" applyAlignment="1" applyProtection="1">
      <alignment horizontal="right" vertical="center"/>
      <protection locked="0"/>
    </xf>
    <xf numFmtId="0" fontId="5" fillId="0" borderId="4" xfId="0" applyFont="1" applyBorder="1" applyAlignment="1" applyProtection="1">
      <alignment horizontal="right" vertical="center"/>
      <protection locked="0"/>
    </xf>
    <xf numFmtId="0" fontId="6" fillId="0" borderId="0" xfId="1" applyFont="1" applyAlignment="1" applyProtection="1">
      <alignment horizontal="center" vertical="center"/>
      <protection locked="0"/>
    </xf>
    <xf numFmtId="0" fontId="7" fillId="0" borderId="3" xfId="0" applyFont="1" applyBorder="1" applyAlignment="1" applyProtection="1">
      <alignment horizontal="right" vertical="center" wrapText="1"/>
      <protection locked="0"/>
    </xf>
    <xf numFmtId="0" fontId="7" fillId="0" borderId="6" xfId="0" applyFont="1" applyBorder="1" applyAlignment="1" applyProtection="1">
      <alignment horizontal="right" vertical="center" wrapText="1"/>
      <protection locked="0"/>
    </xf>
    <xf numFmtId="0" fontId="7" fillId="0" borderId="4" xfId="0" applyFont="1" applyBorder="1" applyAlignment="1" applyProtection="1">
      <alignment horizontal="right" vertical="center" wrapText="1"/>
      <protection locked="0"/>
    </xf>
    <xf numFmtId="0" fontId="6" fillId="0" borderId="3" xfId="1" applyFont="1" applyBorder="1" applyAlignment="1" applyProtection="1">
      <alignment horizontal="center" vertical="center" wrapText="1"/>
      <protection locked="0"/>
    </xf>
    <xf numFmtId="0" fontId="6" fillId="0" borderId="6" xfId="1" applyFont="1" applyBorder="1" applyAlignment="1" applyProtection="1">
      <alignment horizontal="center" vertical="center" wrapText="1"/>
      <protection locked="0"/>
    </xf>
    <xf numFmtId="0" fontId="6" fillId="0" borderId="4" xfId="1" applyFont="1" applyBorder="1" applyAlignment="1" applyProtection="1">
      <alignment horizontal="center" vertical="center" wrapText="1"/>
      <protection locked="0"/>
    </xf>
    <xf numFmtId="0" fontId="7" fillId="3" borderId="0" xfId="1" applyFont="1" applyFill="1" applyAlignment="1" applyProtection="1">
      <alignment horizontal="center" vertical="center" wrapText="1"/>
      <protection locked="0"/>
    </xf>
    <xf numFmtId="0" fontId="7" fillId="2" borderId="1" xfId="1" applyFont="1" applyFill="1" applyBorder="1" applyAlignment="1">
      <alignment horizontal="center" vertical="center" wrapText="1"/>
    </xf>
    <xf numFmtId="0" fontId="11" fillId="0" borderId="0" xfId="1" applyFont="1" applyAlignment="1" applyProtection="1">
      <alignment horizontal="center" vertical="center"/>
      <protection locked="0"/>
    </xf>
    <xf numFmtId="0" fontId="9" fillId="0" borderId="0" xfId="1" applyFont="1" applyAlignment="1" applyProtection="1">
      <alignment horizontal="center" vertical="center"/>
      <protection locked="0"/>
    </xf>
    <xf numFmtId="0" fontId="5" fillId="0" borderId="0" xfId="1" applyFont="1" applyAlignment="1" applyProtection="1">
      <alignment horizontal="center" vertical="center"/>
      <protection locked="0"/>
    </xf>
    <xf numFmtId="0" fontId="7" fillId="0" borderId="1" xfId="1" applyFont="1" applyBorder="1" applyAlignment="1" applyProtection="1">
      <alignment horizontal="center" vertical="center" wrapText="1"/>
      <protection locked="0"/>
    </xf>
    <xf numFmtId="0" fontId="6" fillId="0" borderId="0" xfId="1" applyFont="1" applyAlignment="1">
      <alignment horizontal="center"/>
    </xf>
  </cellXfs>
  <cellStyles count="70">
    <cellStyle name="Check Cell 2" xfId="21" xr:uid="{52D8F238-60B8-4195-991A-B0DE42C66204}"/>
    <cellStyle name="Check Cell 2 2" xfId="49" xr:uid="{E352A0E0-112F-4024-98FC-3B06D6DF5281}"/>
    <cellStyle name="Comma 2" xfId="68" xr:uid="{79779748-B8BC-475C-B1D8-8343CFB9DE8D}"/>
    <cellStyle name="Excel Built-in Normal" xfId="19" xr:uid="{39A8B849-A3E6-4CE4-99FD-6B09D12EDC54}"/>
    <cellStyle name="Excel Built-in Normal 2" xfId="47" xr:uid="{D58DC214-89F3-48F7-A711-DCC285126F13}"/>
    <cellStyle name="Normal 10" xfId="42" xr:uid="{323BC4E0-B8C0-401F-B11D-871941074583}"/>
    <cellStyle name="Normal 11" xfId="56" xr:uid="{94593BFB-18B1-470B-AC14-B54713BACAA4}"/>
    <cellStyle name="Normal 2" xfId="1" xr:uid="{00000000-0005-0000-0000-000000000000}"/>
    <cellStyle name="Normal 2 2" xfId="4" xr:uid="{358CA16B-32AC-4A99-BEDE-760438018288}"/>
    <cellStyle name="Normal 2 2 2" xfId="16" xr:uid="{9DA8FF9B-31A7-4C99-9B64-CD3558DD3970}"/>
    <cellStyle name="Normal 2 2 2 2" xfId="48" xr:uid="{344F2AD5-564D-4162-AF9F-A8D4D2C4C83E}"/>
    <cellStyle name="Normal 2 2 3" xfId="10" xr:uid="{C14D619B-A2EC-49D9-AEBA-A8F79C417A0C}"/>
    <cellStyle name="Normal 2 2 4" xfId="69" xr:uid="{53146D0F-FD87-4EA0-A92A-A728670657F4}"/>
    <cellStyle name="Normal 2 3" xfId="15" xr:uid="{A83A83E3-E5BE-4371-AB75-A737AC57E57B}"/>
    <cellStyle name="Normal 2 3 2" xfId="22" xr:uid="{2E528668-926E-4A2E-96BF-AFCC3AEEE0A7}"/>
    <cellStyle name="Normal 2 4" xfId="45" xr:uid="{BD40FF3E-65F1-4E95-B565-287DDD5AADF9}"/>
    <cellStyle name="Normal 3" xfId="2" xr:uid="{90A2C4F8-B600-4D0B-B356-6CCBA5D1D13D}"/>
    <cellStyle name="Normal 3 2" xfId="8" xr:uid="{FD3DFBD9-D9E0-45CE-9E0D-9FBA482BBAFC}"/>
    <cellStyle name="Normal 3 3" xfId="39" xr:uid="{58350115-CF19-45F8-AA6C-57FB1BA2B9D2}"/>
    <cellStyle name="Normal 3 4" xfId="9" xr:uid="{FF57A8C5-C5E6-4D21-AF6C-29ACC3556802}"/>
    <cellStyle name="Normal 4" xfId="3" xr:uid="{563D5224-871B-4514-BBB8-BB68DDD0EF99}"/>
    <cellStyle name="Normal 4 2" xfId="17" xr:uid="{8054C556-0F19-4D42-B36E-0495F7AA2C4B}"/>
    <cellStyle name="Normal 5" xfId="5" xr:uid="{54774E1D-87AF-4E46-BC74-E15D7FC68072}"/>
    <cellStyle name="Normal 5 2" xfId="20" xr:uid="{0A22F367-090D-423B-9526-A4DBCC81A019}"/>
    <cellStyle name="Normal 5 3" xfId="31" xr:uid="{05D30161-812C-4A03-ADAE-C2DAB32FC0CA}"/>
    <cellStyle name="Normal 5 3 2" xfId="64" xr:uid="{0C4C5744-229F-4FAF-9797-6A35D5A85FDB}"/>
    <cellStyle name="Normal 5 4" xfId="46" xr:uid="{CE2FE57F-3617-404E-9CDA-491E7A748B58}"/>
    <cellStyle name="Normal 5 5" xfId="18" xr:uid="{0B4568F6-34D5-43F4-BBAD-C133EB1CF348}"/>
    <cellStyle name="Normal 5 6" xfId="55" xr:uid="{F8342505-8905-446B-86B8-8414251A6179}"/>
    <cellStyle name="Normal 5 7" xfId="59" xr:uid="{B1F30EF3-5406-4C1C-86E8-E5660CB9BE14}"/>
    <cellStyle name="Normal 6" xfId="6" xr:uid="{BAFD542B-63CE-443E-B89D-199882633FC7}"/>
    <cellStyle name="Normal 6 2" xfId="32" xr:uid="{EAF76118-8DAF-4F80-BCB6-44353B94288F}"/>
    <cellStyle name="Normal 6 3" xfId="25" xr:uid="{4EA2B338-2DE9-4FA0-92FE-49BAB0AF890E}"/>
    <cellStyle name="Normal 7" xfId="26" xr:uid="{7F9F4033-D4D0-447B-BD64-F41A132ECCE1}"/>
    <cellStyle name="Normal 7 2" xfId="33" xr:uid="{509BC6E6-B1BC-4928-BB9E-BAA1BCBABEBE}"/>
    <cellStyle name="Normal 7 2 2" xfId="65" xr:uid="{C4517858-0C15-419B-BE6D-5E14D84F92E9}"/>
    <cellStyle name="Normal 7 3" xfId="38" xr:uid="{4C36037C-4490-40C1-BB73-C051E829EEE3}"/>
    <cellStyle name="Normal 7 4" xfId="57" xr:uid="{5127A2F8-4538-4418-B77D-4D6D9D039BDE}"/>
    <cellStyle name="Normal 7 5" xfId="7" xr:uid="{857A9FBA-4DDD-4DBE-99B3-4167BB78E6A8}"/>
    <cellStyle name="Normal 7 6" xfId="60" xr:uid="{6E788508-069B-4C4F-95C0-4CA57BB3E033}"/>
    <cellStyle name="Normal 8" xfId="29" xr:uid="{27364322-1ED5-4BD3-8C4A-A226808DB8A7}"/>
    <cellStyle name="Normal 9" xfId="37" xr:uid="{BDBE5881-F80A-4885-80BB-CD7B2D162FD4}"/>
    <cellStyle name="Percent 2" xfId="13" xr:uid="{65D91C63-8B34-4BAA-9893-B6CBE66D4002}"/>
    <cellStyle name="Percent 2 2" xfId="41" xr:uid="{1D78A9F4-4E56-4EC4-84D3-1388EB608E5A}"/>
    <cellStyle name="Нейтральный 2" xfId="50" xr:uid="{2A070B47-DFF7-44FF-8168-4E39B28F21C1}"/>
    <cellStyle name="Обычный" xfId="0" builtinId="0"/>
    <cellStyle name="Обычный 2" xfId="11" xr:uid="{B1A64ABF-0C06-4543-88D5-5BDBFA74D62D}"/>
    <cellStyle name="Обычный 2 2" xfId="12" xr:uid="{C7DB07F8-094B-447D-9718-52B53DC3BACE}"/>
    <cellStyle name="Обычный 2 2 2" xfId="23" xr:uid="{F9240F23-B3F6-4502-83EE-628EEC10B032}"/>
    <cellStyle name="Обычный 2 3" xfId="53" xr:uid="{D9F055EA-6674-4D84-9725-C29852740BB6}"/>
    <cellStyle name="Обычный 2 4" xfId="24" xr:uid="{9E054C1A-C2B4-4AAC-93F5-6E613CB02402}"/>
    <cellStyle name="Обычный 2 4 2" xfId="40" xr:uid="{6911A074-EEB3-4187-B043-4FE9995513C7}"/>
    <cellStyle name="Обычный 3" xfId="14" xr:uid="{D480D800-C9FE-4C70-9876-D5C0DD33FA1A}"/>
    <cellStyle name="Обычный 3 2" xfId="27" xr:uid="{8D0B466F-8DF9-4EE1-9483-90388FC87717}"/>
    <cellStyle name="Обычный 3 2 2" xfId="34" xr:uid="{10237EF3-FBF5-44A3-AB27-CA585BAC842D}"/>
    <cellStyle name="Обычный 3 2 2 2" xfId="66" xr:uid="{ECCBC581-CE0F-4C92-A3D8-5AD8F549BB07}"/>
    <cellStyle name="Обычный 3 2 3" xfId="43" xr:uid="{1D10FEF3-8299-434A-82F7-D8B2DEE0DA2B}"/>
    <cellStyle name="Обычный 3 2 4" xfId="61" xr:uid="{25C25006-0666-42BE-8819-DAAF64824CED}"/>
    <cellStyle name="Обычный 3 3" xfId="28" xr:uid="{4A81816F-1284-4DC6-985A-A92AF300EB1C}"/>
    <cellStyle name="Обычный 3 3 2" xfId="35" xr:uid="{E4F8861E-9538-494F-A1F2-10F6B2256162}"/>
    <cellStyle name="Обычный 3 3 2 2" xfId="67" xr:uid="{F60E86BC-C2EA-47A1-8545-5200F5AD18A5}"/>
    <cellStyle name="Обычный 3 3 3" xfId="44" xr:uid="{EB6329EC-E19E-42CC-95B9-B4E379EEC16A}"/>
    <cellStyle name="Обычный 3 3 4" xfId="62" xr:uid="{D6CBB50D-D401-4006-9EE6-6D64432C4632}"/>
    <cellStyle name="Обычный 3 4" xfId="30" xr:uid="{6681AEF8-0F16-42C3-9C43-DA5BA8F7BD32}"/>
    <cellStyle name="Обычный 3 4 2" xfId="63" xr:uid="{B2E08935-1645-4763-9B8F-48A6BD8A206A}"/>
    <cellStyle name="Обычный 3 5" xfId="36" xr:uid="{D122C991-6FDB-43A2-945D-E356586BAF08}"/>
    <cellStyle name="Обычный 3 6" xfId="51" xr:uid="{6D11BA24-09C6-4956-BFFC-75F8A24AD7DF}"/>
    <cellStyle name="Обычный 3 7" xfId="58" xr:uid="{D94E184A-4A4D-4D10-A9BE-860082A40F49}"/>
    <cellStyle name="Обычный 4" xfId="52" xr:uid="{2E6C7E8E-70DB-4E82-861F-72A518C95FC7}"/>
    <cellStyle name="Финансовый 3" xfId="54" xr:uid="{9ED07FB6-3C62-43AC-85A7-E3323EBA67FF}"/>
  </cellStyles>
  <dxfs count="2">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K84"/>
  <sheetViews>
    <sheetView tabSelected="1" topLeftCell="D61" zoomScale="70" zoomScaleNormal="70" workbookViewId="0">
      <selection activeCell="I61" sqref="I61"/>
    </sheetView>
  </sheetViews>
  <sheetFormatPr defaultRowHeight="15.75"/>
  <cols>
    <col min="1" max="1" width="5.7109375" style="8" customWidth="1"/>
    <col min="2" max="2" width="6.28515625" style="8" customWidth="1"/>
    <col min="3" max="3" width="25.85546875" style="11" customWidth="1"/>
    <col min="4" max="4" width="26.28515625" style="11" customWidth="1"/>
    <col min="5" max="5" width="10.5703125" style="8" customWidth="1"/>
    <col min="6" max="6" width="11.28515625" style="8" customWidth="1"/>
    <col min="7" max="7" width="10.7109375" style="8" customWidth="1"/>
    <col min="8" max="8" width="57.85546875" style="38" customWidth="1"/>
    <col min="9" max="9" width="30.42578125" style="8" customWidth="1"/>
    <col min="10" max="10" width="30" style="11" customWidth="1"/>
    <col min="11" max="11" width="1.7109375" style="8" customWidth="1"/>
    <col min="12" max="16384" width="9.140625" style="8"/>
  </cols>
  <sheetData>
    <row r="1" spans="1:11">
      <c r="C1" s="58" t="s">
        <v>24</v>
      </c>
      <c r="D1" s="59"/>
      <c r="E1" s="59"/>
      <c r="F1" s="59"/>
      <c r="G1" s="59"/>
      <c r="H1" s="59"/>
      <c r="I1" s="59"/>
      <c r="J1" s="59"/>
      <c r="K1" s="60"/>
    </row>
    <row r="2" spans="1:11">
      <c r="D2" s="64" t="s">
        <v>13</v>
      </c>
      <c r="E2" s="65"/>
      <c r="F2" s="65"/>
      <c r="G2" s="65"/>
      <c r="H2" s="66"/>
    </row>
    <row r="3" spans="1:11">
      <c r="A3" s="67" t="s">
        <v>9</v>
      </c>
      <c r="B3" s="68"/>
      <c r="C3" s="69"/>
      <c r="D3" s="70" t="s">
        <v>224</v>
      </c>
      <c r="E3" s="70"/>
      <c r="F3" s="70"/>
      <c r="G3" s="70"/>
      <c r="H3" s="70"/>
      <c r="I3" s="8" t="s">
        <v>226</v>
      </c>
      <c r="J3" s="11" t="s">
        <v>11</v>
      </c>
    </row>
    <row r="4" spans="1:11" s="11" customFormat="1" ht="15.75" customHeight="1">
      <c r="A4" s="71" t="s">
        <v>8</v>
      </c>
      <c r="B4" s="72"/>
      <c r="C4" s="73"/>
      <c r="D4" s="74" t="s">
        <v>31</v>
      </c>
      <c r="E4" s="75"/>
      <c r="F4" s="75"/>
      <c r="G4" s="75"/>
      <c r="H4" s="75"/>
      <c r="I4" s="76"/>
      <c r="J4" s="10" t="s">
        <v>12</v>
      </c>
      <c r="K4" s="7"/>
    </row>
    <row r="5" spans="1:11">
      <c r="D5" s="61"/>
      <c r="E5" s="62"/>
      <c r="F5" s="62"/>
      <c r="G5" s="62"/>
      <c r="H5" s="63"/>
      <c r="I5" s="61"/>
      <c r="J5" s="63"/>
      <c r="K5" s="7"/>
    </row>
    <row r="6" spans="1:11" ht="47.25">
      <c r="A6" s="14" t="s">
        <v>2</v>
      </c>
      <c r="B6" s="40" t="s">
        <v>0</v>
      </c>
      <c r="C6" s="35" t="s">
        <v>1</v>
      </c>
      <c r="D6" s="35" t="s">
        <v>3</v>
      </c>
      <c r="E6" s="35" t="s">
        <v>4</v>
      </c>
      <c r="F6" s="35" t="s">
        <v>5</v>
      </c>
      <c r="G6" s="41" t="s">
        <v>6</v>
      </c>
      <c r="H6" s="35" t="s">
        <v>7</v>
      </c>
      <c r="I6" s="15" t="s">
        <v>25</v>
      </c>
      <c r="J6" s="15" t="s">
        <v>27</v>
      </c>
      <c r="K6" s="7"/>
    </row>
    <row r="7" spans="1:11">
      <c r="A7" s="15">
        <v>1</v>
      </c>
      <c r="B7" s="21">
        <v>2</v>
      </c>
      <c r="C7" s="22"/>
      <c r="D7" s="23"/>
      <c r="E7" s="15">
        <v>3</v>
      </c>
      <c r="F7" s="15">
        <v>4</v>
      </c>
      <c r="G7" s="15">
        <v>5</v>
      </c>
      <c r="H7" s="35">
        <v>6</v>
      </c>
      <c r="I7" s="12">
        <v>7</v>
      </c>
      <c r="J7" s="14">
        <v>8</v>
      </c>
      <c r="K7" s="7"/>
    </row>
    <row r="8" spans="1:11" ht="75">
      <c r="A8" s="42" t="s">
        <v>26</v>
      </c>
      <c r="B8" s="52">
        <v>2</v>
      </c>
      <c r="C8" s="55" t="s">
        <v>32</v>
      </c>
      <c r="D8" s="36" t="s">
        <v>33</v>
      </c>
      <c r="E8" s="45"/>
      <c r="F8" s="45"/>
      <c r="G8" s="45"/>
      <c r="H8" s="36" t="s">
        <v>146</v>
      </c>
    </row>
    <row r="9" spans="1:11" ht="75">
      <c r="A9" s="42" t="s">
        <v>26</v>
      </c>
      <c r="B9" s="53"/>
      <c r="C9" s="56"/>
      <c r="D9" s="36" t="s">
        <v>34</v>
      </c>
      <c r="E9" s="45"/>
      <c r="F9" s="45"/>
      <c r="G9" s="45"/>
      <c r="H9" s="36" t="s">
        <v>147</v>
      </c>
    </row>
    <row r="10" spans="1:11" ht="75">
      <c r="A10" s="42" t="s">
        <v>26</v>
      </c>
      <c r="B10" s="53"/>
      <c r="C10" s="56"/>
      <c r="D10" s="36" t="s">
        <v>35</v>
      </c>
      <c r="E10" s="45"/>
      <c r="F10" s="45"/>
      <c r="G10" s="45"/>
      <c r="H10" s="36" t="s">
        <v>148</v>
      </c>
    </row>
    <row r="11" spans="1:11" ht="75">
      <c r="A11" s="42" t="s">
        <v>26</v>
      </c>
      <c r="B11" s="54"/>
      <c r="C11" s="57"/>
      <c r="D11" s="36" t="s">
        <v>36</v>
      </c>
      <c r="E11" s="45"/>
      <c r="F11" s="45"/>
      <c r="G11" s="45"/>
      <c r="H11" s="36" t="s">
        <v>149</v>
      </c>
    </row>
    <row r="12" spans="1:11" ht="45">
      <c r="A12" s="42" t="s">
        <v>26</v>
      </c>
      <c r="B12" s="37">
        <v>3</v>
      </c>
      <c r="C12" s="36" t="s">
        <v>37</v>
      </c>
      <c r="D12" s="36" t="s">
        <v>38</v>
      </c>
      <c r="E12" s="45"/>
      <c r="F12" s="45"/>
      <c r="G12" s="45"/>
      <c r="H12" s="36" t="s">
        <v>150</v>
      </c>
    </row>
    <row r="13" spans="1:11" ht="60">
      <c r="A13" s="42" t="s">
        <v>26</v>
      </c>
      <c r="B13" s="37">
        <v>4</v>
      </c>
      <c r="C13" s="36" t="s">
        <v>39</v>
      </c>
      <c r="D13" s="36" t="s">
        <v>40</v>
      </c>
      <c r="E13" s="45"/>
      <c r="F13" s="45"/>
      <c r="G13" s="45"/>
      <c r="H13" s="36" t="s">
        <v>151</v>
      </c>
    </row>
    <row r="14" spans="1:11" ht="45">
      <c r="A14" s="42" t="s">
        <v>26</v>
      </c>
      <c r="B14" s="37">
        <v>7</v>
      </c>
      <c r="C14" s="36" t="s">
        <v>41</v>
      </c>
      <c r="D14" s="36" t="s">
        <v>42</v>
      </c>
      <c r="E14" s="45"/>
      <c r="F14" s="45"/>
      <c r="G14" s="45"/>
      <c r="H14" s="36" t="s">
        <v>152</v>
      </c>
    </row>
    <row r="15" spans="1:11" ht="45">
      <c r="A15" s="42" t="s">
        <v>26</v>
      </c>
      <c r="B15" s="52">
        <v>8</v>
      </c>
      <c r="C15" s="55" t="s">
        <v>43</v>
      </c>
      <c r="D15" s="36" t="s">
        <v>44</v>
      </c>
      <c r="E15" s="45"/>
      <c r="F15" s="45"/>
      <c r="G15" s="45"/>
      <c r="H15" s="36" t="s">
        <v>153</v>
      </c>
    </row>
    <row r="16" spans="1:11" ht="45">
      <c r="A16" s="42" t="s">
        <v>26</v>
      </c>
      <c r="B16" s="54"/>
      <c r="C16" s="57"/>
      <c r="D16" s="36" t="s">
        <v>45</v>
      </c>
      <c r="E16" s="45"/>
      <c r="F16" s="45"/>
      <c r="G16" s="45"/>
      <c r="H16" s="36" t="s">
        <v>154</v>
      </c>
    </row>
    <row r="17" spans="1:8" ht="45">
      <c r="A17" s="42" t="s">
        <v>26</v>
      </c>
      <c r="B17" s="37">
        <v>9</v>
      </c>
      <c r="C17" s="36" t="s">
        <v>46</v>
      </c>
      <c r="D17" s="36" t="s">
        <v>47</v>
      </c>
      <c r="E17" s="45"/>
      <c r="F17" s="45"/>
      <c r="G17" s="45"/>
      <c r="H17" s="36" t="s">
        <v>155</v>
      </c>
    </row>
    <row r="18" spans="1:8" ht="30">
      <c r="A18" s="42" t="s">
        <v>26</v>
      </c>
      <c r="B18" s="37">
        <v>10</v>
      </c>
      <c r="C18" s="36" t="s">
        <v>48</v>
      </c>
      <c r="D18" s="36" t="s">
        <v>49</v>
      </c>
      <c r="E18" s="45"/>
      <c r="F18" s="45"/>
      <c r="G18" s="45"/>
      <c r="H18" s="36" t="s">
        <v>156</v>
      </c>
    </row>
    <row r="19" spans="1:8" ht="30">
      <c r="A19" s="42" t="s">
        <v>26</v>
      </c>
      <c r="B19" s="37">
        <v>11</v>
      </c>
      <c r="C19" s="36" t="s">
        <v>50</v>
      </c>
      <c r="D19" s="36" t="s">
        <v>51</v>
      </c>
      <c r="E19" s="45"/>
      <c r="F19" s="45"/>
      <c r="G19" s="45"/>
      <c r="H19" s="36" t="s">
        <v>157</v>
      </c>
    </row>
    <row r="20" spans="1:8" ht="30">
      <c r="A20" s="42" t="s">
        <v>26</v>
      </c>
      <c r="B20" s="52">
        <v>18</v>
      </c>
      <c r="C20" s="55" t="s">
        <v>52</v>
      </c>
      <c r="D20" s="36" t="s">
        <v>53</v>
      </c>
      <c r="E20" s="45"/>
      <c r="F20" s="45"/>
      <c r="G20" s="45"/>
      <c r="H20" s="36" t="s">
        <v>158</v>
      </c>
    </row>
    <row r="21" spans="1:8" ht="30">
      <c r="A21" s="42" t="s">
        <v>26</v>
      </c>
      <c r="B21" s="53"/>
      <c r="C21" s="56"/>
      <c r="D21" s="36" t="s">
        <v>54</v>
      </c>
      <c r="E21" s="45"/>
      <c r="F21" s="45"/>
      <c r="G21" s="45"/>
      <c r="H21" s="36" t="s">
        <v>159</v>
      </c>
    </row>
    <row r="22" spans="1:8" ht="30">
      <c r="A22" s="42" t="s">
        <v>26</v>
      </c>
      <c r="B22" s="53"/>
      <c r="C22" s="56"/>
      <c r="D22" s="36" t="s">
        <v>55</v>
      </c>
      <c r="E22" s="45"/>
      <c r="F22" s="45"/>
      <c r="G22" s="45"/>
      <c r="H22" s="36" t="s">
        <v>160</v>
      </c>
    </row>
    <row r="23" spans="1:8" ht="30">
      <c r="A23" s="42" t="s">
        <v>26</v>
      </c>
      <c r="B23" s="53"/>
      <c r="C23" s="56"/>
      <c r="D23" s="36" t="s">
        <v>56</v>
      </c>
      <c r="E23" s="45"/>
      <c r="F23" s="45"/>
      <c r="G23" s="45"/>
      <c r="H23" s="36" t="s">
        <v>161</v>
      </c>
    </row>
    <row r="24" spans="1:8" ht="30">
      <c r="A24" s="42" t="s">
        <v>26</v>
      </c>
      <c r="B24" s="54"/>
      <c r="C24" s="57"/>
      <c r="D24" s="36" t="s">
        <v>57</v>
      </c>
      <c r="E24" s="45"/>
      <c r="F24" s="45"/>
      <c r="G24" s="45"/>
      <c r="H24" s="36" t="s">
        <v>162</v>
      </c>
    </row>
    <row r="25" spans="1:8" ht="30">
      <c r="A25" s="42" t="s">
        <v>26</v>
      </c>
      <c r="B25" s="52">
        <v>19</v>
      </c>
      <c r="C25" s="55" t="s">
        <v>58</v>
      </c>
      <c r="D25" s="36" t="s">
        <v>59</v>
      </c>
      <c r="E25" s="45"/>
      <c r="F25" s="45"/>
      <c r="G25" s="45"/>
      <c r="H25" s="36" t="s">
        <v>163</v>
      </c>
    </row>
    <row r="26" spans="1:8" ht="30">
      <c r="A26" s="42" t="s">
        <v>26</v>
      </c>
      <c r="B26" s="53"/>
      <c r="C26" s="56"/>
      <c r="D26" s="36" t="s">
        <v>60</v>
      </c>
      <c r="E26" s="45"/>
      <c r="F26" s="45"/>
      <c r="G26" s="45"/>
      <c r="H26" s="36" t="s">
        <v>164</v>
      </c>
    </row>
    <row r="27" spans="1:8" ht="30">
      <c r="A27" s="42" t="s">
        <v>26</v>
      </c>
      <c r="B27" s="53"/>
      <c r="C27" s="56"/>
      <c r="D27" s="36" t="s">
        <v>61</v>
      </c>
      <c r="E27" s="45"/>
      <c r="F27" s="45"/>
      <c r="G27" s="45"/>
      <c r="H27" s="36" t="s">
        <v>165</v>
      </c>
    </row>
    <row r="28" spans="1:8" ht="30">
      <c r="A28" s="42" t="s">
        <v>26</v>
      </c>
      <c r="B28" s="53"/>
      <c r="C28" s="56"/>
      <c r="D28" s="36" t="s">
        <v>62</v>
      </c>
      <c r="E28" s="45"/>
      <c r="F28" s="45"/>
      <c r="G28" s="45"/>
      <c r="H28" s="36" t="s">
        <v>166</v>
      </c>
    </row>
    <row r="29" spans="1:8" ht="30">
      <c r="A29" s="42" t="s">
        <v>26</v>
      </c>
      <c r="B29" s="54"/>
      <c r="C29" s="57"/>
      <c r="D29" s="36" t="s">
        <v>63</v>
      </c>
      <c r="E29" s="45"/>
      <c r="F29" s="45"/>
      <c r="G29" s="45"/>
      <c r="H29" s="36" t="s">
        <v>167</v>
      </c>
    </row>
    <row r="30" spans="1:8" ht="150">
      <c r="A30" s="42" t="s">
        <v>26</v>
      </c>
      <c r="B30" s="52">
        <v>22</v>
      </c>
      <c r="C30" s="55" t="s">
        <v>64</v>
      </c>
      <c r="D30" s="36" t="s">
        <v>65</v>
      </c>
      <c r="E30" s="45"/>
      <c r="F30" s="45"/>
      <c r="G30" s="45"/>
      <c r="H30" s="36" t="s">
        <v>168</v>
      </c>
    </row>
    <row r="31" spans="1:8" ht="150">
      <c r="A31" s="42" t="s">
        <v>26</v>
      </c>
      <c r="B31" s="53"/>
      <c r="C31" s="56"/>
      <c r="D31" s="36" t="s">
        <v>66</v>
      </c>
      <c r="E31" s="45"/>
      <c r="F31" s="45"/>
      <c r="G31" s="45"/>
      <c r="H31" s="36" t="s">
        <v>169</v>
      </c>
    </row>
    <row r="32" spans="1:8" ht="150">
      <c r="A32" s="42" t="s">
        <v>26</v>
      </c>
      <c r="B32" s="54"/>
      <c r="C32" s="57"/>
      <c r="D32" s="36" t="s">
        <v>67</v>
      </c>
      <c r="E32" s="45"/>
      <c r="F32" s="45"/>
      <c r="G32" s="45"/>
      <c r="H32" s="36" t="s">
        <v>170</v>
      </c>
    </row>
    <row r="33" spans="1:8" ht="30">
      <c r="A33" s="42" t="s">
        <v>26</v>
      </c>
      <c r="B33" s="37">
        <v>23</v>
      </c>
      <c r="C33" s="36" t="s">
        <v>68</v>
      </c>
      <c r="D33" s="36" t="s">
        <v>69</v>
      </c>
      <c r="E33" s="45"/>
      <c r="F33" s="45"/>
      <c r="G33" s="45"/>
      <c r="H33" s="36" t="s">
        <v>171</v>
      </c>
    </row>
    <row r="34" spans="1:8" ht="30">
      <c r="A34" s="42" t="s">
        <v>26</v>
      </c>
      <c r="B34" s="37">
        <v>24</v>
      </c>
      <c r="C34" s="36" t="s">
        <v>70</v>
      </c>
      <c r="D34" s="36" t="s">
        <v>71</v>
      </c>
      <c r="E34" s="45"/>
      <c r="F34" s="45"/>
      <c r="G34" s="45"/>
      <c r="H34" s="36" t="s">
        <v>172</v>
      </c>
    </row>
    <row r="35" spans="1:8" ht="60">
      <c r="A35" s="42" t="s">
        <v>26</v>
      </c>
      <c r="B35" s="37">
        <v>28</v>
      </c>
      <c r="C35" s="36" t="s">
        <v>72</v>
      </c>
      <c r="D35" s="36" t="s">
        <v>73</v>
      </c>
      <c r="E35" s="45"/>
      <c r="F35" s="45"/>
      <c r="G35" s="45"/>
      <c r="H35" s="36" t="s">
        <v>173</v>
      </c>
    </row>
    <row r="36" spans="1:8" ht="60">
      <c r="A36" s="42" t="s">
        <v>26</v>
      </c>
      <c r="B36" s="37">
        <v>29</v>
      </c>
      <c r="C36" s="36" t="s">
        <v>74</v>
      </c>
      <c r="D36" s="36" t="s">
        <v>75</v>
      </c>
      <c r="E36" s="45"/>
      <c r="F36" s="45"/>
      <c r="G36" s="45"/>
      <c r="H36" s="36" t="s">
        <v>174</v>
      </c>
    </row>
    <row r="37" spans="1:8" ht="45">
      <c r="A37" s="42" t="s">
        <v>26</v>
      </c>
      <c r="B37" s="52">
        <v>33</v>
      </c>
      <c r="C37" s="55" t="s">
        <v>76</v>
      </c>
      <c r="D37" s="36" t="s">
        <v>77</v>
      </c>
      <c r="E37" s="45"/>
      <c r="F37" s="45"/>
      <c r="G37" s="45"/>
      <c r="H37" s="36" t="s">
        <v>175</v>
      </c>
    </row>
    <row r="38" spans="1:8" ht="45">
      <c r="A38" s="42" t="s">
        <v>26</v>
      </c>
      <c r="B38" s="53"/>
      <c r="C38" s="56"/>
      <c r="D38" s="36" t="s">
        <v>78</v>
      </c>
      <c r="E38" s="45"/>
      <c r="F38" s="45"/>
      <c r="G38" s="45"/>
      <c r="H38" s="36" t="s">
        <v>176</v>
      </c>
    </row>
    <row r="39" spans="1:8" ht="45">
      <c r="A39" s="42" t="s">
        <v>26</v>
      </c>
      <c r="B39" s="54"/>
      <c r="C39" s="57"/>
      <c r="D39" s="36" t="s">
        <v>79</v>
      </c>
      <c r="E39" s="45"/>
      <c r="F39" s="45"/>
      <c r="G39" s="45"/>
      <c r="H39" s="36" t="s">
        <v>177</v>
      </c>
    </row>
    <row r="40" spans="1:8" ht="45">
      <c r="A40" s="42" t="s">
        <v>26</v>
      </c>
      <c r="B40" s="37">
        <v>34</v>
      </c>
      <c r="C40" s="36" t="s">
        <v>80</v>
      </c>
      <c r="D40" s="36" t="s">
        <v>81</v>
      </c>
      <c r="E40" s="45"/>
      <c r="F40" s="45"/>
      <c r="G40" s="45"/>
      <c r="H40" s="36" t="s">
        <v>178</v>
      </c>
    </row>
    <row r="41" spans="1:8" ht="75">
      <c r="A41" s="42" t="s">
        <v>26</v>
      </c>
      <c r="B41" s="37">
        <v>35</v>
      </c>
      <c r="C41" s="36" t="s">
        <v>82</v>
      </c>
      <c r="D41" s="36" t="s">
        <v>83</v>
      </c>
      <c r="E41" s="45"/>
      <c r="F41" s="45"/>
      <c r="G41" s="45"/>
      <c r="H41" s="36" t="s">
        <v>179</v>
      </c>
    </row>
    <row r="42" spans="1:8" ht="45">
      <c r="A42" s="42" t="s">
        <v>26</v>
      </c>
      <c r="B42" s="37">
        <v>37</v>
      </c>
      <c r="C42" s="36" t="s">
        <v>84</v>
      </c>
      <c r="D42" s="36" t="s">
        <v>85</v>
      </c>
      <c r="E42" s="45"/>
      <c r="F42" s="45"/>
      <c r="G42" s="45"/>
      <c r="H42" s="36" t="s">
        <v>180</v>
      </c>
    </row>
    <row r="43" spans="1:8" ht="105">
      <c r="A43" s="42" t="s">
        <v>26</v>
      </c>
      <c r="B43" s="43">
        <v>40</v>
      </c>
      <c r="C43" s="44" t="s">
        <v>86</v>
      </c>
      <c r="D43" s="36" t="s">
        <v>87</v>
      </c>
      <c r="E43" s="45"/>
      <c r="F43" s="45"/>
      <c r="G43" s="45"/>
      <c r="H43" s="36" t="s">
        <v>181</v>
      </c>
    </row>
    <row r="44" spans="1:8" ht="30">
      <c r="A44" s="42" t="s">
        <v>26</v>
      </c>
      <c r="B44" s="37">
        <v>45</v>
      </c>
      <c r="C44" s="36" t="s">
        <v>88</v>
      </c>
      <c r="D44" s="36" t="s">
        <v>89</v>
      </c>
      <c r="E44" s="45"/>
      <c r="F44" s="45"/>
      <c r="G44" s="45"/>
      <c r="H44" s="36" t="s">
        <v>182</v>
      </c>
    </row>
    <row r="45" spans="1:8" ht="45">
      <c r="A45" s="42" t="s">
        <v>26</v>
      </c>
      <c r="B45" s="37">
        <v>46</v>
      </c>
      <c r="C45" s="36" t="s">
        <v>90</v>
      </c>
      <c r="D45" s="36" t="s">
        <v>91</v>
      </c>
      <c r="E45" s="45"/>
      <c r="F45" s="45"/>
      <c r="G45" s="45"/>
      <c r="H45" s="36" t="s">
        <v>183</v>
      </c>
    </row>
    <row r="46" spans="1:8" ht="105">
      <c r="A46" s="42" t="s">
        <v>26</v>
      </c>
      <c r="B46" s="52">
        <v>48</v>
      </c>
      <c r="C46" s="55" t="s">
        <v>92</v>
      </c>
      <c r="D46" s="36" t="s">
        <v>93</v>
      </c>
      <c r="E46" s="45"/>
      <c r="F46" s="45"/>
      <c r="G46" s="45"/>
      <c r="H46" s="36" t="s">
        <v>184</v>
      </c>
    </row>
    <row r="47" spans="1:8" ht="105">
      <c r="A47" s="42" t="s">
        <v>26</v>
      </c>
      <c r="B47" s="53"/>
      <c r="C47" s="56"/>
      <c r="D47" s="36" t="s">
        <v>94</v>
      </c>
      <c r="E47" s="45"/>
      <c r="F47" s="45"/>
      <c r="G47" s="45"/>
      <c r="H47" s="36" t="s">
        <v>185</v>
      </c>
    </row>
    <row r="48" spans="1:8" ht="105">
      <c r="A48" s="42" t="s">
        <v>26</v>
      </c>
      <c r="B48" s="54"/>
      <c r="C48" s="57"/>
      <c r="D48" s="36" t="s">
        <v>95</v>
      </c>
      <c r="E48" s="45"/>
      <c r="F48" s="45"/>
      <c r="G48" s="45"/>
      <c r="H48" s="36" t="s">
        <v>186</v>
      </c>
    </row>
    <row r="49" spans="1:9" ht="30">
      <c r="A49" s="42" t="s">
        <v>26</v>
      </c>
      <c r="B49" s="37">
        <v>52</v>
      </c>
      <c r="C49" s="36" t="s">
        <v>96</v>
      </c>
      <c r="D49" s="36" t="s">
        <v>97</v>
      </c>
      <c r="E49" s="45"/>
      <c r="F49" s="45"/>
      <c r="G49" s="45"/>
      <c r="H49" s="36" t="s">
        <v>187</v>
      </c>
    </row>
    <row r="50" spans="1:9" ht="210">
      <c r="A50" s="42" t="s">
        <v>26</v>
      </c>
      <c r="B50" s="37">
        <v>54</v>
      </c>
      <c r="C50" s="36" t="s">
        <v>98</v>
      </c>
      <c r="D50" s="36" t="s">
        <v>99</v>
      </c>
      <c r="E50" s="45"/>
      <c r="F50" s="45"/>
      <c r="G50" s="45"/>
      <c r="H50" s="36" t="s">
        <v>188</v>
      </c>
    </row>
    <row r="51" spans="1:9" ht="30">
      <c r="A51" s="42" t="s">
        <v>26</v>
      </c>
      <c r="B51" s="52">
        <v>58</v>
      </c>
      <c r="C51" s="55" t="s">
        <v>100</v>
      </c>
      <c r="D51" s="36" t="s">
        <v>101</v>
      </c>
      <c r="E51" s="45"/>
      <c r="F51" s="45"/>
      <c r="G51" s="45"/>
      <c r="H51" s="36" t="s">
        <v>189</v>
      </c>
    </row>
    <row r="52" spans="1:9" ht="30">
      <c r="A52" s="42" t="s">
        <v>26</v>
      </c>
      <c r="B52" s="53"/>
      <c r="C52" s="56"/>
      <c r="D52" s="36" t="s">
        <v>102</v>
      </c>
      <c r="E52" s="45"/>
      <c r="F52" s="45"/>
      <c r="G52" s="45"/>
      <c r="H52" s="36" t="s">
        <v>190</v>
      </c>
    </row>
    <row r="53" spans="1:9" ht="30">
      <c r="A53" s="42" t="s">
        <v>26</v>
      </c>
      <c r="B53" s="54"/>
      <c r="C53" s="57"/>
      <c r="D53" s="36" t="s">
        <v>103</v>
      </c>
      <c r="E53" s="45"/>
      <c r="F53" s="45"/>
      <c r="G53" s="45"/>
      <c r="H53" s="36" t="s">
        <v>191</v>
      </c>
    </row>
    <row r="54" spans="1:9" ht="150">
      <c r="A54" s="42" t="s">
        <v>26</v>
      </c>
      <c r="B54" s="52">
        <v>59</v>
      </c>
      <c r="C54" s="55" t="s">
        <v>104</v>
      </c>
      <c r="D54" s="36" t="s">
        <v>105</v>
      </c>
      <c r="E54" s="45"/>
      <c r="F54" s="45"/>
      <c r="G54" s="45"/>
      <c r="H54" s="36" t="s">
        <v>192</v>
      </c>
    </row>
    <row r="55" spans="1:9" ht="150">
      <c r="A55" s="42" t="s">
        <v>26</v>
      </c>
      <c r="B55" s="53"/>
      <c r="C55" s="56"/>
      <c r="D55" s="36" t="s">
        <v>106</v>
      </c>
      <c r="E55" s="45"/>
      <c r="F55" s="45"/>
      <c r="G55" s="45"/>
      <c r="H55" s="36" t="s">
        <v>193</v>
      </c>
    </row>
    <row r="56" spans="1:9" ht="30">
      <c r="A56" s="42" t="s">
        <v>26</v>
      </c>
      <c r="B56" s="37">
        <v>61</v>
      </c>
      <c r="C56" s="36" t="s">
        <v>107</v>
      </c>
      <c r="D56" s="36" t="s">
        <v>108</v>
      </c>
      <c r="E56" s="45"/>
      <c r="F56" s="45"/>
      <c r="G56" s="45"/>
      <c r="H56" s="36" t="s">
        <v>194</v>
      </c>
    </row>
    <row r="57" spans="1:9" ht="135">
      <c r="A57" s="42" t="s">
        <v>26</v>
      </c>
      <c r="B57" s="52">
        <v>62</v>
      </c>
      <c r="C57" s="55" t="s">
        <v>109</v>
      </c>
      <c r="D57" s="36" t="s">
        <v>110</v>
      </c>
      <c r="E57" s="45"/>
      <c r="F57" s="45" t="s">
        <v>222</v>
      </c>
      <c r="G57" s="45" t="s">
        <v>223</v>
      </c>
      <c r="H57" s="36" t="s">
        <v>195</v>
      </c>
      <c r="I57" s="36" t="s">
        <v>229</v>
      </c>
    </row>
    <row r="58" spans="1:9" ht="120">
      <c r="A58" s="42" t="s">
        <v>26</v>
      </c>
      <c r="B58" s="53"/>
      <c r="C58" s="56"/>
      <c r="D58" s="36" t="s">
        <v>111</v>
      </c>
      <c r="E58" s="45"/>
      <c r="F58" s="45" t="s">
        <v>222</v>
      </c>
      <c r="G58" s="45" t="s">
        <v>223</v>
      </c>
      <c r="H58" s="36" t="s">
        <v>196</v>
      </c>
      <c r="I58" s="36" t="s">
        <v>230</v>
      </c>
    </row>
    <row r="59" spans="1:9" ht="135">
      <c r="A59" s="42" t="s">
        <v>26</v>
      </c>
      <c r="B59" s="53"/>
      <c r="C59" s="56"/>
      <c r="D59" s="36" t="s">
        <v>112</v>
      </c>
      <c r="E59" s="45"/>
      <c r="F59" s="45" t="s">
        <v>222</v>
      </c>
      <c r="G59" s="45" t="s">
        <v>223</v>
      </c>
      <c r="H59" s="36" t="s">
        <v>197</v>
      </c>
      <c r="I59" s="36" t="s">
        <v>231</v>
      </c>
    </row>
    <row r="60" spans="1:9" ht="120">
      <c r="A60" s="42" t="s">
        <v>26</v>
      </c>
      <c r="B60" s="53"/>
      <c r="C60" s="56"/>
      <c r="D60" s="36" t="s">
        <v>113</v>
      </c>
      <c r="E60" s="45"/>
      <c r="F60" s="45" t="s">
        <v>222</v>
      </c>
      <c r="G60" s="45" t="s">
        <v>223</v>
      </c>
      <c r="H60" s="36" t="s">
        <v>198</v>
      </c>
      <c r="I60" s="36" t="s">
        <v>232</v>
      </c>
    </row>
    <row r="61" spans="1:9" ht="120">
      <c r="A61" s="42" t="s">
        <v>26</v>
      </c>
      <c r="B61" s="54"/>
      <c r="C61" s="57"/>
      <c r="D61" s="36" t="s">
        <v>114</v>
      </c>
      <c r="E61" s="45"/>
      <c r="F61" s="45" t="s">
        <v>222</v>
      </c>
      <c r="G61" s="45" t="s">
        <v>223</v>
      </c>
      <c r="H61" s="36" t="s">
        <v>199</v>
      </c>
      <c r="I61" s="36" t="s">
        <v>233</v>
      </c>
    </row>
    <row r="62" spans="1:9" ht="210">
      <c r="A62" s="42" t="s">
        <v>26</v>
      </c>
      <c r="B62" s="52">
        <v>63</v>
      </c>
      <c r="C62" s="55" t="s">
        <v>115</v>
      </c>
      <c r="D62" s="36" t="s">
        <v>116</v>
      </c>
      <c r="E62" s="45"/>
      <c r="F62" s="45"/>
      <c r="G62" s="45"/>
      <c r="H62" s="36" t="s">
        <v>200</v>
      </c>
      <c r="I62" s="36" t="s">
        <v>200</v>
      </c>
    </row>
    <row r="63" spans="1:9" ht="180">
      <c r="A63" s="42" t="s">
        <v>26</v>
      </c>
      <c r="B63" s="53"/>
      <c r="C63" s="56"/>
      <c r="D63" s="36" t="s">
        <v>117</v>
      </c>
      <c r="E63" s="45"/>
      <c r="F63" s="45"/>
      <c r="G63" s="45"/>
      <c r="H63" s="36" t="s">
        <v>201</v>
      </c>
      <c r="I63" s="36" t="s">
        <v>201</v>
      </c>
    </row>
    <row r="64" spans="1:9" ht="195">
      <c r="A64" s="42" t="s">
        <v>26</v>
      </c>
      <c r="B64" s="53"/>
      <c r="C64" s="56"/>
      <c r="D64" s="36" t="s">
        <v>118</v>
      </c>
      <c r="E64" s="45"/>
      <c r="F64" s="45"/>
      <c r="G64" s="45"/>
      <c r="H64" s="36" t="s">
        <v>202</v>
      </c>
      <c r="I64" s="36" t="s">
        <v>202</v>
      </c>
    </row>
    <row r="65" spans="1:9" ht="195">
      <c r="A65" s="42" t="s">
        <v>26</v>
      </c>
      <c r="B65" s="54"/>
      <c r="C65" s="57"/>
      <c r="D65" s="36" t="s">
        <v>119</v>
      </c>
      <c r="E65" s="45"/>
      <c r="F65" s="45"/>
      <c r="G65" s="45"/>
      <c r="H65" s="36" t="s">
        <v>203</v>
      </c>
      <c r="I65" s="36" t="s">
        <v>203</v>
      </c>
    </row>
    <row r="66" spans="1:9" ht="30">
      <c r="A66" s="42" t="s">
        <v>26</v>
      </c>
      <c r="B66" s="37">
        <v>64</v>
      </c>
      <c r="C66" s="36" t="s">
        <v>120</v>
      </c>
      <c r="D66" s="36" t="s">
        <v>121</v>
      </c>
      <c r="E66" s="45"/>
      <c r="F66" s="45"/>
      <c r="G66" s="45"/>
      <c r="H66" s="36" t="s">
        <v>204</v>
      </c>
    </row>
    <row r="67" spans="1:9" ht="75">
      <c r="A67" s="42" t="s">
        <v>26</v>
      </c>
      <c r="B67" s="52">
        <v>66</v>
      </c>
      <c r="C67" s="55" t="s">
        <v>122</v>
      </c>
      <c r="D67" s="36" t="s">
        <v>123</v>
      </c>
      <c r="E67" s="45"/>
      <c r="F67" s="45"/>
      <c r="G67" s="45"/>
      <c r="H67" s="36" t="s">
        <v>205</v>
      </c>
    </row>
    <row r="68" spans="1:9" ht="75">
      <c r="A68" s="42" t="s">
        <v>26</v>
      </c>
      <c r="B68" s="53"/>
      <c r="C68" s="56"/>
      <c r="D68" s="36" t="s">
        <v>124</v>
      </c>
      <c r="E68" s="45"/>
      <c r="F68" s="45"/>
      <c r="G68" s="45"/>
      <c r="H68" s="36" t="s">
        <v>206</v>
      </c>
    </row>
    <row r="69" spans="1:9" ht="75">
      <c r="A69" s="42" t="s">
        <v>26</v>
      </c>
      <c r="B69" s="53"/>
      <c r="C69" s="56"/>
      <c r="D69" s="36" t="s">
        <v>125</v>
      </c>
      <c r="E69" s="45"/>
      <c r="F69" s="45"/>
      <c r="G69" s="45"/>
      <c r="H69" s="36" t="s">
        <v>207</v>
      </c>
    </row>
    <row r="70" spans="1:9" ht="75">
      <c r="A70" s="42" t="s">
        <v>26</v>
      </c>
      <c r="B70" s="54"/>
      <c r="C70" s="57"/>
      <c r="D70" s="36" t="s">
        <v>126</v>
      </c>
      <c r="E70" s="45"/>
      <c r="F70" s="45"/>
      <c r="G70" s="45"/>
      <c r="H70" s="36" t="s">
        <v>208</v>
      </c>
    </row>
    <row r="71" spans="1:9" ht="90">
      <c r="A71" s="42" t="s">
        <v>26</v>
      </c>
      <c r="B71" s="52">
        <v>67</v>
      </c>
      <c r="C71" s="55" t="s">
        <v>127</v>
      </c>
      <c r="D71" s="36" t="s">
        <v>128</v>
      </c>
      <c r="E71" s="45"/>
      <c r="F71" s="45"/>
      <c r="G71" s="45"/>
      <c r="H71" s="36" t="s">
        <v>209</v>
      </c>
    </row>
    <row r="72" spans="1:9" ht="90">
      <c r="A72" s="42" t="s">
        <v>26</v>
      </c>
      <c r="B72" s="53"/>
      <c r="C72" s="56"/>
      <c r="D72" s="36" t="s">
        <v>129</v>
      </c>
      <c r="E72" s="45"/>
      <c r="F72" s="45"/>
      <c r="G72" s="45"/>
      <c r="H72" s="36" t="s">
        <v>210</v>
      </c>
    </row>
    <row r="73" spans="1:9" ht="90">
      <c r="A73" s="42" t="s">
        <v>26</v>
      </c>
      <c r="B73" s="53"/>
      <c r="C73" s="56"/>
      <c r="D73" s="36" t="s">
        <v>130</v>
      </c>
      <c r="E73" s="45"/>
      <c r="F73" s="45"/>
      <c r="G73" s="45"/>
      <c r="H73" s="36" t="s">
        <v>211</v>
      </c>
    </row>
    <row r="74" spans="1:9" ht="90">
      <c r="A74" s="42" t="s">
        <v>26</v>
      </c>
      <c r="B74" s="54"/>
      <c r="C74" s="57"/>
      <c r="D74" s="36" t="s">
        <v>131</v>
      </c>
      <c r="E74" s="45"/>
      <c r="F74" s="45"/>
      <c r="G74" s="45"/>
      <c r="H74" s="36" t="s">
        <v>212</v>
      </c>
    </row>
    <row r="75" spans="1:9" ht="30">
      <c r="A75" s="42" t="s">
        <v>26</v>
      </c>
      <c r="B75" s="37">
        <v>71</v>
      </c>
      <c r="C75" s="36" t="s">
        <v>132</v>
      </c>
      <c r="D75" s="36" t="s">
        <v>133</v>
      </c>
      <c r="E75" s="45"/>
      <c r="F75" s="45"/>
      <c r="G75" s="45"/>
      <c r="H75" s="36" t="s">
        <v>213</v>
      </c>
    </row>
    <row r="76" spans="1:9" ht="45">
      <c r="A76" s="42" t="s">
        <v>26</v>
      </c>
      <c r="B76" s="37">
        <v>72</v>
      </c>
      <c r="C76" s="36" t="s">
        <v>134</v>
      </c>
      <c r="D76" s="36" t="s">
        <v>135</v>
      </c>
      <c r="E76" s="45"/>
      <c r="F76" s="45"/>
      <c r="G76" s="45"/>
      <c r="H76" s="36" t="s">
        <v>214</v>
      </c>
    </row>
    <row r="77" spans="1:9" ht="45">
      <c r="A77" s="42" t="s">
        <v>26</v>
      </c>
      <c r="B77" s="37">
        <v>79</v>
      </c>
      <c r="C77" s="36" t="s">
        <v>136</v>
      </c>
      <c r="D77" s="36" t="s">
        <v>137</v>
      </c>
      <c r="E77" s="45"/>
      <c r="F77" s="45"/>
      <c r="G77" s="45"/>
      <c r="H77" s="36" t="s">
        <v>215</v>
      </c>
    </row>
    <row r="78" spans="1:9" ht="75">
      <c r="A78" s="42" t="s">
        <v>26</v>
      </c>
      <c r="B78" s="37">
        <v>80</v>
      </c>
      <c r="C78" s="36" t="s">
        <v>138</v>
      </c>
      <c r="D78" s="36" t="s">
        <v>139</v>
      </c>
      <c r="E78" s="45"/>
      <c r="F78" s="45"/>
      <c r="G78" s="45"/>
      <c r="H78" s="36" t="s">
        <v>216</v>
      </c>
    </row>
    <row r="79" spans="1:9" ht="60">
      <c r="A79" s="42" t="s">
        <v>26</v>
      </c>
      <c r="B79" s="37">
        <v>82</v>
      </c>
      <c r="C79" s="36" t="s">
        <v>140</v>
      </c>
      <c r="D79" s="36" t="s">
        <v>141</v>
      </c>
      <c r="E79" s="45"/>
      <c r="F79" s="45"/>
      <c r="G79" s="45"/>
      <c r="H79" s="36" t="s">
        <v>217</v>
      </c>
    </row>
    <row r="80" spans="1:9" ht="30">
      <c r="A80" s="42" t="s">
        <v>26</v>
      </c>
      <c r="B80" s="37">
        <v>84</v>
      </c>
      <c r="C80" s="36" t="s">
        <v>142</v>
      </c>
      <c r="D80" s="36" t="s">
        <v>143</v>
      </c>
      <c r="E80" s="45"/>
      <c r="F80" s="45"/>
      <c r="G80" s="45"/>
      <c r="H80" s="36" t="s">
        <v>218</v>
      </c>
    </row>
    <row r="81" spans="1:8" ht="25.5">
      <c r="A81" s="42" t="s">
        <v>26</v>
      </c>
      <c r="B81" s="37">
        <v>85</v>
      </c>
      <c r="C81" s="36" t="s">
        <v>144</v>
      </c>
      <c r="D81" s="36" t="s">
        <v>145</v>
      </c>
      <c r="E81" s="45"/>
      <c r="F81" s="45"/>
      <c r="G81" s="45"/>
      <c r="H81" s="36" t="s">
        <v>219</v>
      </c>
    </row>
    <row r="82" spans="1:8">
      <c r="A82" s="46"/>
      <c r="B82" s="46"/>
      <c r="C82" s="47"/>
      <c r="D82" s="47"/>
      <c r="E82" s="46"/>
      <c r="F82" s="46"/>
      <c r="G82" s="46"/>
      <c r="H82" s="48"/>
    </row>
    <row r="83" spans="1:8">
      <c r="A83" s="46"/>
      <c r="B83" s="46"/>
      <c r="C83" s="47"/>
      <c r="D83" s="47"/>
      <c r="E83" s="46"/>
      <c r="F83" s="46"/>
      <c r="G83" s="46"/>
      <c r="H83" s="48"/>
    </row>
    <row r="84" spans="1:8">
      <c r="A84" s="46"/>
      <c r="B84" s="46"/>
      <c r="C84" s="47"/>
      <c r="D84" s="47"/>
      <c r="E84" s="46"/>
      <c r="F84" s="46"/>
      <c r="G84" s="46"/>
      <c r="H84" s="48"/>
    </row>
  </sheetData>
  <autoFilter ref="A6:P7" xr:uid="{00000000-0001-0000-0000-000000000000}"/>
  <mergeCells count="34">
    <mergeCell ref="C1:K1"/>
    <mergeCell ref="D5:H5"/>
    <mergeCell ref="I5:J5"/>
    <mergeCell ref="D2:H2"/>
    <mergeCell ref="A3:C3"/>
    <mergeCell ref="D3:H3"/>
    <mergeCell ref="A4:C4"/>
    <mergeCell ref="D4:I4"/>
    <mergeCell ref="B8:B11"/>
    <mergeCell ref="C8:C11"/>
    <mergeCell ref="B15:B16"/>
    <mergeCell ref="C15:C16"/>
    <mergeCell ref="B20:B24"/>
    <mergeCell ref="C20:C24"/>
    <mergeCell ref="B25:B29"/>
    <mergeCell ref="C25:C29"/>
    <mergeCell ref="B30:B32"/>
    <mergeCell ref="C30:C32"/>
    <mergeCell ref="B37:B39"/>
    <mergeCell ref="C37:C39"/>
    <mergeCell ref="B46:B48"/>
    <mergeCell ref="C46:C48"/>
    <mergeCell ref="B51:B53"/>
    <mergeCell ref="C51:C53"/>
    <mergeCell ref="B54:B55"/>
    <mergeCell ref="C54:C55"/>
    <mergeCell ref="B71:B74"/>
    <mergeCell ref="C71:C74"/>
    <mergeCell ref="B57:B61"/>
    <mergeCell ref="C57:C61"/>
    <mergeCell ref="B62:B65"/>
    <mergeCell ref="C62:C65"/>
    <mergeCell ref="B67:B70"/>
    <mergeCell ref="C67:C70"/>
  </mergeCells>
  <phoneticPr fontId="14" type="noConversion"/>
  <conditionalFormatting sqref="C8:C46 C49:C81">
    <cfRule type="duplicateValues" dxfId="1" priority="1"/>
  </conditionalFormatting>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82"/>
  <sheetViews>
    <sheetView topLeftCell="A40" zoomScale="60" zoomScaleNormal="60" workbookViewId="0">
      <selection activeCell="G40" sqref="G40"/>
    </sheetView>
  </sheetViews>
  <sheetFormatPr defaultRowHeight="15.75"/>
  <cols>
    <col min="1" max="1" width="3.42578125" style="24" customWidth="1"/>
    <col min="2" max="2" width="5.7109375" style="24" customWidth="1"/>
    <col min="3" max="3" width="9.7109375" style="24" customWidth="1"/>
    <col min="4" max="4" width="28.7109375" style="24" customWidth="1"/>
    <col min="5" max="5" width="23" style="28" customWidth="1"/>
    <col min="6" max="6" width="15.28515625" style="24" customWidth="1"/>
    <col min="7" max="7" width="14.7109375" style="9" customWidth="1"/>
    <col min="8" max="8" width="15.85546875" style="24" customWidth="1"/>
    <col min="9" max="9" width="12.140625" style="24" customWidth="1"/>
    <col min="10" max="10" width="13.140625" style="24" customWidth="1"/>
    <col min="11" max="11" width="17" style="24" customWidth="1"/>
    <col min="12" max="12" width="30" style="24" customWidth="1"/>
    <col min="13" max="13" width="16.7109375" style="31" customWidth="1"/>
    <col min="14" max="16384" width="9.140625" style="24"/>
  </cols>
  <sheetData>
    <row r="1" spans="1:13">
      <c r="D1" s="79" t="s">
        <v>23</v>
      </c>
      <c r="E1" s="79"/>
      <c r="F1" s="79"/>
      <c r="G1" s="79"/>
      <c r="H1" s="79"/>
      <c r="I1" s="79"/>
      <c r="J1" s="79"/>
      <c r="K1" s="79"/>
      <c r="L1" s="79"/>
    </row>
    <row r="2" spans="1:13">
      <c r="D2" s="80" t="s">
        <v>14</v>
      </c>
      <c r="E2" s="80"/>
      <c r="F2" s="80"/>
      <c r="G2" s="80"/>
      <c r="H2" s="80"/>
      <c r="I2" s="80"/>
      <c r="J2" s="80"/>
      <c r="K2" s="25"/>
    </row>
    <row r="3" spans="1:13">
      <c r="B3" s="81" t="s">
        <v>9</v>
      </c>
      <c r="C3" s="81"/>
      <c r="D3" s="81"/>
      <c r="E3" s="70" t="s">
        <v>224</v>
      </c>
      <c r="F3" s="70"/>
      <c r="G3" s="70"/>
      <c r="H3" s="70"/>
      <c r="I3" s="70"/>
      <c r="K3" s="24" t="s">
        <v>225</v>
      </c>
      <c r="L3" s="24" t="s">
        <v>11</v>
      </c>
    </row>
    <row r="4" spans="1:13" s="28" customFormat="1" ht="31.5">
      <c r="A4" s="26"/>
      <c r="B4" s="82" t="s">
        <v>8</v>
      </c>
      <c r="C4" s="82"/>
      <c r="D4" s="82"/>
      <c r="E4" s="74" t="s">
        <v>31</v>
      </c>
      <c r="F4" s="75"/>
      <c r="G4" s="75"/>
      <c r="H4" s="75"/>
      <c r="I4" s="75"/>
      <c r="J4" s="76"/>
      <c r="K4" s="27" t="s">
        <v>10</v>
      </c>
      <c r="L4" s="27" t="s">
        <v>12</v>
      </c>
      <c r="M4" s="32"/>
    </row>
    <row r="5" spans="1:13">
      <c r="A5" s="26"/>
      <c r="E5" s="77"/>
      <c r="F5" s="77"/>
      <c r="G5" s="77"/>
      <c r="H5" s="77"/>
      <c r="I5" s="77"/>
      <c r="J5" s="13"/>
      <c r="K5" s="13"/>
      <c r="L5" s="13"/>
      <c r="M5" s="33"/>
    </row>
    <row r="6" spans="1:13" ht="47.25">
      <c r="A6" s="26"/>
      <c r="B6" s="19" t="s">
        <v>2</v>
      </c>
      <c r="C6" s="20" t="s">
        <v>0</v>
      </c>
      <c r="D6" s="20" t="s">
        <v>1</v>
      </c>
      <c r="E6" s="20" t="s">
        <v>3</v>
      </c>
      <c r="F6" s="20" t="s">
        <v>15</v>
      </c>
      <c r="G6" s="51" t="s">
        <v>16</v>
      </c>
      <c r="H6" s="20" t="s">
        <v>17</v>
      </c>
      <c r="I6" s="20" t="s">
        <v>18</v>
      </c>
      <c r="J6" s="20" t="s">
        <v>19</v>
      </c>
      <c r="K6" s="20" t="s">
        <v>20</v>
      </c>
      <c r="L6" s="20" t="s">
        <v>21</v>
      </c>
      <c r="M6" s="20" t="s">
        <v>29</v>
      </c>
    </row>
    <row r="7" spans="1:13">
      <c r="A7" s="26"/>
      <c r="B7" s="19">
        <v>1</v>
      </c>
      <c r="C7" s="78">
        <v>2</v>
      </c>
      <c r="D7" s="78"/>
      <c r="E7" s="78"/>
      <c r="F7" s="20">
        <v>3</v>
      </c>
      <c r="G7" s="34">
        <v>4</v>
      </c>
      <c r="H7" s="19">
        <v>5</v>
      </c>
      <c r="I7" s="19">
        <v>6</v>
      </c>
      <c r="J7" s="19">
        <v>7</v>
      </c>
      <c r="K7" s="19">
        <v>8</v>
      </c>
      <c r="L7" s="12">
        <v>9</v>
      </c>
      <c r="M7" s="39"/>
    </row>
    <row r="8" spans="1:13" ht="47.25">
      <c r="B8" s="16" t="s">
        <v>26</v>
      </c>
      <c r="C8" s="52">
        <v>2</v>
      </c>
      <c r="D8" s="55" t="s">
        <v>32</v>
      </c>
      <c r="E8" s="36" t="s">
        <v>33</v>
      </c>
      <c r="F8" s="55" t="s">
        <v>220</v>
      </c>
      <c r="G8" s="49">
        <v>69360</v>
      </c>
      <c r="H8" s="17"/>
      <c r="I8" s="17"/>
      <c r="J8" s="17">
        <f t="shared" ref="J8:J59" si="0">H8*G8</f>
        <v>0</v>
      </c>
      <c r="K8" s="17">
        <f t="shared" ref="K8:K59" si="1">I8*G8</f>
        <v>0</v>
      </c>
      <c r="L8" s="18" t="s">
        <v>30</v>
      </c>
      <c r="M8" s="50">
        <v>189524.32917057854</v>
      </c>
    </row>
    <row r="9" spans="1:13" ht="47.25">
      <c r="B9" s="16" t="s">
        <v>26</v>
      </c>
      <c r="C9" s="53"/>
      <c r="D9" s="56"/>
      <c r="E9" s="36" t="s">
        <v>34</v>
      </c>
      <c r="F9" s="56"/>
      <c r="G9" s="49">
        <v>343200</v>
      </c>
      <c r="H9" s="17"/>
      <c r="I9" s="17"/>
      <c r="J9" s="17">
        <f t="shared" si="0"/>
        <v>0</v>
      </c>
      <c r="K9" s="17">
        <f t="shared" si="1"/>
        <v>0</v>
      </c>
      <c r="L9" s="18" t="s">
        <v>30</v>
      </c>
      <c r="M9" s="50">
        <v>937784.7429547658</v>
      </c>
    </row>
    <row r="10" spans="1:13" ht="47.25">
      <c r="B10" s="16" t="s">
        <v>26</v>
      </c>
      <c r="C10" s="53"/>
      <c r="D10" s="56"/>
      <c r="E10" s="36" t="s">
        <v>35</v>
      </c>
      <c r="F10" s="56"/>
      <c r="G10" s="49">
        <v>99180</v>
      </c>
      <c r="H10" s="17"/>
      <c r="I10" s="17"/>
      <c r="J10" s="17">
        <f t="shared" si="0"/>
        <v>0</v>
      </c>
      <c r="K10" s="17">
        <f t="shared" si="1"/>
        <v>0</v>
      </c>
      <c r="L10" s="18" t="s">
        <v>30</v>
      </c>
      <c r="M10" s="50">
        <v>271006.67484339647</v>
      </c>
    </row>
    <row r="11" spans="1:13" ht="47.25">
      <c r="B11" s="16" t="s">
        <v>26</v>
      </c>
      <c r="C11" s="54"/>
      <c r="D11" s="57"/>
      <c r="E11" s="36" t="s">
        <v>36</v>
      </c>
      <c r="F11" s="57"/>
      <c r="G11" s="49">
        <v>57360</v>
      </c>
      <c r="H11" s="17"/>
      <c r="I11" s="17"/>
      <c r="J11" s="17">
        <f t="shared" si="0"/>
        <v>0</v>
      </c>
      <c r="K11" s="17">
        <f t="shared" si="1"/>
        <v>0</v>
      </c>
      <c r="L11" s="18" t="s">
        <v>30</v>
      </c>
      <c r="M11" s="50">
        <v>156734.65284348882</v>
      </c>
    </row>
    <row r="12" spans="1:13" ht="47.25">
      <c r="B12" s="16" t="s">
        <v>26</v>
      </c>
      <c r="C12" s="37">
        <v>3</v>
      </c>
      <c r="D12" s="36" t="s">
        <v>37</v>
      </c>
      <c r="E12" s="36" t="s">
        <v>38</v>
      </c>
      <c r="F12" s="36" t="s">
        <v>220</v>
      </c>
      <c r="G12" s="49">
        <v>35590</v>
      </c>
      <c r="H12" s="17"/>
      <c r="I12" s="17"/>
      <c r="J12" s="17">
        <f t="shared" si="0"/>
        <v>0</v>
      </c>
      <c r="K12" s="17">
        <f t="shared" si="1"/>
        <v>0</v>
      </c>
      <c r="L12" s="18" t="s">
        <v>30</v>
      </c>
      <c r="M12" s="50">
        <v>124565</v>
      </c>
    </row>
    <row r="13" spans="1:13" ht="47.25">
      <c r="B13" s="16" t="s">
        <v>26</v>
      </c>
      <c r="C13" s="37">
        <v>4</v>
      </c>
      <c r="D13" s="36" t="s">
        <v>39</v>
      </c>
      <c r="E13" s="36" t="s">
        <v>40</v>
      </c>
      <c r="F13" s="36" t="s">
        <v>220</v>
      </c>
      <c r="G13" s="49">
        <v>11700</v>
      </c>
      <c r="H13" s="17"/>
      <c r="I13" s="17"/>
      <c r="J13" s="17">
        <f t="shared" si="0"/>
        <v>0</v>
      </c>
      <c r="K13" s="17">
        <f t="shared" si="1"/>
        <v>0</v>
      </c>
      <c r="L13" s="18" t="s">
        <v>30</v>
      </c>
      <c r="M13" s="50">
        <v>351000</v>
      </c>
    </row>
    <row r="14" spans="1:13" ht="47.25">
      <c r="B14" s="16" t="s">
        <v>26</v>
      </c>
      <c r="C14" s="37">
        <v>7</v>
      </c>
      <c r="D14" s="36" t="s">
        <v>41</v>
      </c>
      <c r="E14" s="36" t="s">
        <v>42</v>
      </c>
      <c r="F14" s="36" t="s">
        <v>220</v>
      </c>
      <c r="G14" s="49">
        <v>108600</v>
      </c>
      <c r="H14" s="17"/>
      <c r="I14" s="17"/>
      <c r="J14" s="17">
        <f t="shared" si="0"/>
        <v>0</v>
      </c>
      <c r="K14" s="17">
        <f t="shared" si="1"/>
        <v>0</v>
      </c>
      <c r="L14" s="18" t="s">
        <v>30</v>
      </c>
      <c r="M14" s="50">
        <v>27150</v>
      </c>
    </row>
    <row r="15" spans="1:13" ht="47.25">
      <c r="B15" s="16" t="s">
        <v>26</v>
      </c>
      <c r="C15" s="52">
        <v>8</v>
      </c>
      <c r="D15" s="55" t="s">
        <v>43</v>
      </c>
      <c r="E15" s="36" t="s">
        <v>44</v>
      </c>
      <c r="F15" s="55" t="s">
        <v>220</v>
      </c>
      <c r="G15" s="49">
        <v>6640</v>
      </c>
      <c r="H15" s="17"/>
      <c r="I15" s="17"/>
      <c r="J15" s="17">
        <f t="shared" si="0"/>
        <v>0</v>
      </c>
      <c r="K15" s="17">
        <f t="shared" si="1"/>
        <v>0</v>
      </c>
      <c r="L15" s="18" t="s">
        <v>30</v>
      </c>
      <c r="M15" s="50">
        <v>11088.8</v>
      </c>
    </row>
    <row r="16" spans="1:13" ht="47.25">
      <c r="B16" s="16" t="s">
        <v>26</v>
      </c>
      <c r="C16" s="54"/>
      <c r="D16" s="57"/>
      <c r="E16" s="36" t="s">
        <v>45</v>
      </c>
      <c r="F16" s="57"/>
      <c r="G16" s="49">
        <v>6625</v>
      </c>
      <c r="H16" s="17"/>
      <c r="I16" s="17"/>
      <c r="J16" s="17">
        <f t="shared" si="0"/>
        <v>0</v>
      </c>
      <c r="K16" s="17">
        <f t="shared" si="1"/>
        <v>0</v>
      </c>
      <c r="L16" s="18" t="s">
        <v>30</v>
      </c>
      <c r="M16" s="50">
        <v>11063.75</v>
      </c>
    </row>
    <row r="17" spans="2:13" ht="47.25">
      <c r="B17" s="16" t="s">
        <v>26</v>
      </c>
      <c r="C17" s="37">
        <v>9</v>
      </c>
      <c r="D17" s="36" t="s">
        <v>46</v>
      </c>
      <c r="E17" s="36" t="s">
        <v>47</v>
      </c>
      <c r="F17" s="36" t="s">
        <v>220</v>
      </c>
      <c r="G17" s="49">
        <v>218</v>
      </c>
      <c r="H17" s="17"/>
      <c r="I17" s="17"/>
      <c r="J17" s="17">
        <f t="shared" si="0"/>
        <v>0</v>
      </c>
      <c r="K17" s="17">
        <f t="shared" si="1"/>
        <v>0</v>
      </c>
      <c r="L17" s="18" t="s">
        <v>30</v>
      </c>
      <c r="M17" s="50">
        <v>20492</v>
      </c>
    </row>
    <row r="18" spans="2:13" ht="47.25">
      <c r="B18" s="16" t="s">
        <v>26</v>
      </c>
      <c r="C18" s="37">
        <v>10</v>
      </c>
      <c r="D18" s="36" t="s">
        <v>48</v>
      </c>
      <c r="E18" s="36" t="s">
        <v>49</v>
      </c>
      <c r="F18" s="36" t="s">
        <v>220</v>
      </c>
      <c r="G18" s="49">
        <v>6110</v>
      </c>
      <c r="H18" s="17"/>
      <c r="I18" s="17"/>
      <c r="J18" s="17">
        <f t="shared" si="0"/>
        <v>0</v>
      </c>
      <c r="K18" s="17">
        <f t="shared" si="1"/>
        <v>0</v>
      </c>
      <c r="L18" s="18" t="s">
        <v>30</v>
      </c>
      <c r="M18" s="50">
        <v>12220</v>
      </c>
    </row>
    <row r="19" spans="2:13" ht="47.25">
      <c r="B19" s="16" t="s">
        <v>26</v>
      </c>
      <c r="C19" s="37">
        <v>11</v>
      </c>
      <c r="D19" s="36" t="s">
        <v>50</v>
      </c>
      <c r="E19" s="36" t="s">
        <v>51</v>
      </c>
      <c r="F19" s="36" t="s">
        <v>220</v>
      </c>
      <c r="G19" s="49">
        <v>1990</v>
      </c>
      <c r="H19" s="17"/>
      <c r="I19" s="17"/>
      <c r="J19" s="17">
        <f t="shared" si="0"/>
        <v>0</v>
      </c>
      <c r="K19" s="17">
        <f t="shared" si="1"/>
        <v>0</v>
      </c>
      <c r="L19" s="18" t="s">
        <v>30</v>
      </c>
      <c r="M19" s="50">
        <v>4159.0999999999995</v>
      </c>
    </row>
    <row r="20" spans="2:13" ht="47.25">
      <c r="B20" s="16" t="s">
        <v>26</v>
      </c>
      <c r="C20" s="52">
        <v>18</v>
      </c>
      <c r="D20" s="55" t="s">
        <v>52</v>
      </c>
      <c r="E20" s="36" t="s">
        <v>53</v>
      </c>
      <c r="F20" s="55" t="s">
        <v>220</v>
      </c>
      <c r="G20" s="49">
        <v>7</v>
      </c>
      <c r="H20" s="17"/>
      <c r="I20" s="17"/>
      <c r="J20" s="17">
        <f t="shared" si="0"/>
        <v>0</v>
      </c>
      <c r="K20" s="17">
        <f t="shared" si="1"/>
        <v>0</v>
      </c>
      <c r="L20" s="18" t="s">
        <v>30</v>
      </c>
      <c r="M20" s="50">
        <v>1855</v>
      </c>
    </row>
    <row r="21" spans="2:13" ht="47.25">
      <c r="B21" s="16" t="s">
        <v>26</v>
      </c>
      <c r="C21" s="53"/>
      <c r="D21" s="56"/>
      <c r="E21" s="36" t="s">
        <v>54</v>
      </c>
      <c r="F21" s="56"/>
      <c r="G21" s="49">
        <v>7</v>
      </c>
      <c r="H21" s="17"/>
      <c r="I21" s="17"/>
      <c r="J21" s="17">
        <f t="shared" si="0"/>
        <v>0</v>
      </c>
      <c r="K21" s="17">
        <f t="shared" si="1"/>
        <v>0</v>
      </c>
      <c r="L21" s="18" t="s">
        <v>30</v>
      </c>
      <c r="M21" s="50">
        <v>1855</v>
      </c>
    </row>
    <row r="22" spans="2:13" ht="47.25">
      <c r="B22" s="16" t="s">
        <v>26</v>
      </c>
      <c r="C22" s="53"/>
      <c r="D22" s="56"/>
      <c r="E22" s="36" t="s">
        <v>55</v>
      </c>
      <c r="F22" s="56"/>
      <c r="G22" s="49">
        <v>2</v>
      </c>
      <c r="H22" s="17"/>
      <c r="I22" s="17"/>
      <c r="J22" s="17">
        <f t="shared" si="0"/>
        <v>0</v>
      </c>
      <c r="K22" s="17">
        <f t="shared" si="1"/>
        <v>0</v>
      </c>
      <c r="L22" s="18" t="s">
        <v>30</v>
      </c>
      <c r="M22" s="50">
        <v>530</v>
      </c>
    </row>
    <row r="23" spans="2:13" ht="47.25">
      <c r="B23" s="16" t="s">
        <v>26</v>
      </c>
      <c r="C23" s="53"/>
      <c r="D23" s="56"/>
      <c r="E23" s="36" t="s">
        <v>56</v>
      </c>
      <c r="F23" s="56"/>
      <c r="G23" s="49">
        <v>6</v>
      </c>
      <c r="H23" s="17"/>
      <c r="I23" s="17"/>
      <c r="J23" s="17">
        <f t="shared" si="0"/>
        <v>0</v>
      </c>
      <c r="K23" s="17">
        <f t="shared" si="1"/>
        <v>0</v>
      </c>
      <c r="L23" s="18" t="s">
        <v>30</v>
      </c>
      <c r="M23" s="50">
        <v>1590</v>
      </c>
    </row>
    <row r="24" spans="2:13" ht="47.25">
      <c r="B24" s="16" t="s">
        <v>26</v>
      </c>
      <c r="C24" s="54"/>
      <c r="D24" s="57"/>
      <c r="E24" s="36" t="s">
        <v>57</v>
      </c>
      <c r="F24" s="57"/>
      <c r="G24" s="49">
        <v>2</v>
      </c>
      <c r="H24" s="17"/>
      <c r="I24" s="17"/>
      <c r="J24" s="17">
        <f t="shared" si="0"/>
        <v>0</v>
      </c>
      <c r="K24" s="17">
        <f t="shared" si="1"/>
        <v>0</v>
      </c>
      <c r="L24" s="18" t="s">
        <v>30</v>
      </c>
      <c r="M24" s="50">
        <v>530</v>
      </c>
    </row>
    <row r="25" spans="2:13" ht="47.25">
      <c r="B25" s="16" t="s">
        <v>26</v>
      </c>
      <c r="C25" s="52">
        <v>19</v>
      </c>
      <c r="D25" s="55" t="s">
        <v>58</v>
      </c>
      <c r="E25" s="36" t="s">
        <v>59</v>
      </c>
      <c r="F25" s="55" t="s">
        <v>220</v>
      </c>
      <c r="G25" s="49">
        <v>3</v>
      </c>
      <c r="H25" s="17"/>
      <c r="I25" s="17"/>
      <c r="J25" s="17">
        <f t="shared" si="0"/>
        <v>0</v>
      </c>
      <c r="K25" s="17">
        <f t="shared" si="1"/>
        <v>0</v>
      </c>
      <c r="L25" s="18" t="s">
        <v>30</v>
      </c>
      <c r="M25" s="50">
        <v>705.00589285714295</v>
      </c>
    </row>
    <row r="26" spans="2:13" ht="47.25">
      <c r="B26" s="16" t="s">
        <v>26</v>
      </c>
      <c r="C26" s="53"/>
      <c r="D26" s="56"/>
      <c r="E26" s="36" t="s">
        <v>60</v>
      </c>
      <c r="F26" s="56"/>
      <c r="G26" s="49">
        <v>5</v>
      </c>
      <c r="H26" s="17"/>
      <c r="I26" s="17"/>
      <c r="J26" s="17">
        <f t="shared" si="0"/>
        <v>0</v>
      </c>
      <c r="K26" s="17">
        <f t="shared" si="1"/>
        <v>0</v>
      </c>
      <c r="L26" s="18" t="s">
        <v>30</v>
      </c>
      <c r="M26" s="50">
        <v>1175.0098214285715</v>
      </c>
    </row>
    <row r="27" spans="2:13" ht="47.25">
      <c r="B27" s="16" t="s">
        <v>26</v>
      </c>
      <c r="C27" s="53"/>
      <c r="D27" s="56"/>
      <c r="E27" s="36" t="s">
        <v>61</v>
      </c>
      <c r="F27" s="56"/>
      <c r="G27" s="49">
        <v>2</v>
      </c>
      <c r="H27" s="17"/>
      <c r="I27" s="17"/>
      <c r="J27" s="17">
        <f t="shared" si="0"/>
        <v>0</v>
      </c>
      <c r="K27" s="17">
        <f t="shared" si="1"/>
        <v>0</v>
      </c>
      <c r="L27" s="18" t="s">
        <v>30</v>
      </c>
      <c r="M27" s="50">
        <v>470.00392857142862</v>
      </c>
    </row>
    <row r="28" spans="2:13" ht="47.25">
      <c r="B28" s="16" t="s">
        <v>26</v>
      </c>
      <c r="C28" s="53"/>
      <c r="D28" s="56"/>
      <c r="E28" s="36" t="s">
        <v>62</v>
      </c>
      <c r="F28" s="56"/>
      <c r="G28" s="49">
        <v>6</v>
      </c>
      <c r="H28" s="17"/>
      <c r="I28" s="17"/>
      <c r="J28" s="17">
        <f t="shared" si="0"/>
        <v>0</v>
      </c>
      <c r="K28" s="17">
        <f t="shared" si="1"/>
        <v>0</v>
      </c>
      <c r="L28" s="18" t="s">
        <v>30</v>
      </c>
      <c r="M28" s="50">
        <v>1410.0117857142859</v>
      </c>
    </row>
    <row r="29" spans="2:13" ht="47.25">
      <c r="B29" s="16" t="s">
        <v>26</v>
      </c>
      <c r="C29" s="54"/>
      <c r="D29" s="57"/>
      <c r="E29" s="36" t="s">
        <v>63</v>
      </c>
      <c r="F29" s="57"/>
      <c r="G29" s="49">
        <v>5</v>
      </c>
      <c r="H29" s="17"/>
      <c r="I29" s="17"/>
      <c r="J29" s="17">
        <f t="shared" si="0"/>
        <v>0</v>
      </c>
      <c r="K29" s="17">
        <f t="shared" si="1"/>
        <v>0</v>
      </c>
      <c r="L29" s="18" t="s">
        <v>30</v>
      </c>
      <c r="M29" s="50">
        <v>1175.0098214285715</v>
      </c>
    </row>
    <row r="30" spans="2:13" ht="47.25">
      <c r="B30" s="16" t="s">
        <v>26</v>
      </c>
      <c r="C30" s="52">
        <v>22</v>
      </c>
      <c r="D30" s="55" t="s">
        <v>64</v>
      </c>
      <c r="E30" s="36" t="s">
        <v>65</v>
      </c>
      <c r="F30" s="55" t="s">
        <v>220</v>
      </c>
      <c r="G30" s="49">
        <v>60725</v>
      </c>
      <c r="H30" s="17"/>
      <c r="I30" s="17"/>
      <c r="J30" s="17">
        <f t="shared" si="0"/>
        <v>0</v>
      </c>
      <c r="K30" s="17">
        <f t="shared" si="1"/>
        <v>0</v>
      </c>
      <c r="L30" s="18" t="s">
        <v>30</v>
      </c>
      <c r="M30" s="50">
        <v>438229.01293296186</v>
      </c>
    </row>
    <row r="31" spans="2:13" ht="47.25">
      <c r="B31" s="16" t="s">
        <v>26</v>
      </c>
      <c r="C31" s="53"/>
      <c r="D31" s="56"/>
      <c r="E31" s="36" t="s">
        <v>66</v>
      </c>
      <c r="F31" s="56"/>
      <c r="G31" s="49">
        <f>28550+46978</f>
        <v>75528</v>
      </c>
      <c r="H31" s="17"/>
      <c r="I31" s="17"/>
      <c r="J31" s="17">
        <f t="shared" si="0"/>
        <v>0</v>
      </c>
      <c r="K31" s="17">
        <f t="shared" si="1"/>
        <v>0</v>
      </c>
      <c r="L31" s="18" t="s">
        <v>30</v>
      </c>
      <c r="M31" s="50">
        <v>545056.58112475497</v>
      </c>
    </row>
    <row r="32" spans="2:13" ht="47.25">
      <c r="B32" s="16" t="s">
        <v>26</v>
      </c>
      <c r="C32" s="54"/>
      <c r="D32" s="57"/>
      <c r="E32" s="36" t="s">
        <v>67</v>
      </c>
      <c r="F32" s="57"/>
      <c r="G32" s="49">
        <v>38030</v>
      </c>
      <c r="H32" s="17"/>
      <c r="I32" s="17"/>
      <c r="J32" s="17">
        <f t="shared" si="0"/>
        <v>0</v>
      </c>
      <c r="K32" s="17">
        <f t="shared" si="1"/>
        <v>0</v>
      </c>
      <c r="L32" s="18" t="s">
        <v>30</v>
      </c>
      <c r="M32" s="50">
        <v>274447.91044611839</v>
      </c>
    </row>
    <row r="33" spans="2:13" ht="47.25">
      <c r="B33" s="16" t="s">
        <v>26</v>
      </c>
      <c r="C33" s="37">
        <v>23</v>
      </c>
      <c r="D33" s="36" t="s">
        <v>68</v>
      </c>
      <c r="E33" s="36" t="s">
        <v>69</v>
      </c>
      <c r="F33" s="36" t="s">
        <v>220</v>
      </c>
      <c r="G33" s="49">
        <v>355</v>
      </c>
      <c r="H33" s="17"/>
      <c r="I33" s="17"/>
      <c r="J33" s="17">
        <f t="shared" si="0"/>
        <v>0</v>
      </c>
      <c r="K33" s="17">
        <f t="shared" si="1"/>
        <v>0</v>
      </c>
      <c r="L33" s="18" t="s">
        <v>30</v>
      </c>
      <c r="M33" s="50">
        <v>4260</v>
      </c>
    </row>
    <row r="34" spans="2:13" ht="47.25">
      <c r="B34" s="16" t="s">
        <v>26</v>
      </c>
      <c r="C34" s="37">
        <v>24</v>
      </c>
      <c r="D34" s="36" t="s">
        <v>70</v>
      </c>
      <c r="E34" s="36" t="s">
        <v>71</v>
      </c>
      <c r="F34" s="36" t="s">
        <v>220</v>
      </c>
      <c r="G34" s="49">
        <v>1294</v>
      </c>
      <c r="H34" s="17"/>
      <c r="I34" s="17"/>
      <c r="J34" s="17">
        <f t="shared" si="0"/>
        <v>0</v>
      </c>
      <c r="K34" s="17">
        <f t="shared" si="1"/>
        <v>0</v>
      </c>
      <c r="L34" s="18" t="s">
        <v>30</v>
      </c>
      <c r="M34" s="50">
        <v>15528</v>
      </c>
    </row>
    <row r="35" spans="2:13" ht="47.25">
      <c r="B35" s="16" t="s">
        <v>26</v>
      </c>
      <c r="C35" s="37">
        <v>28</v>
      </c>
      <c r="D35" s="36" t="s">
        <v>72</v>
      </c>
      <c r="E35" s="36" t="s">
        <v>73</v>
      </c>
      <c r="F35" s="36" t="s">
        <v>220</v>
      </c>
      <c r="G35" s="49">
        <v>16026</v>
      </c>
      <c r="H35" s="17"/>
      <c r="I35" s="17"/>
      <c r="J35" s="17">
        <f t="shared" si="0"/>
        <v>0</v>
      </c>
      <c r="K35" s="17">
        <f t="shared" si="1"/>
        <v>0</v>
      </c>
      <c r="L35" s="18" t="s">
        <v>30</v>
      </c>
      <c r="M35" s="50">
        <v>432541.74000000005</v>
      </c>
    </row>
    <row r="36" spans="2:13" ht="47.25">
      <c r="B36" s="16" t="s">
        <v>26</v>
      </c>
      <c r="C36" s="37">
        <v>29</v>
      </c>
      <c r="D36" s="36" t="s">
        <v>74</v>
      </c>
      <c r="E36" s="36" t="s">
        <v>75</v>
      </c>
      <c r="F36" s="36" t="s">
        <v>220</v>
      </c>
      <c r="G36" s="49">
        <v>1390</v>
      </c>
      <c r="H36" s="17"/>
      <c r="I36" s="17"/>
      <c r="J36" s="17">
        <f t="shared" si="0"/>
        <v>0</v>
      </c>
      <c r="K36" s="17">
        <f t="shared" si="1"/>
        <v>0</v>
      </c>
      <c r="L36" s="18" t="s">
        <v>30</v>
      </c>
      <c r="M36" s="50">
        <v>20850</v>
      </c>
    </row>
    <row r="37" spans="2:13" ht="47.25">
      <c r="B37" s="16" t="s">
        <v>26</v>
      </c>
      <c r="C37" s="52">
        <v>33</v>
      </c>
      <c r="D37" s="55" t="s">
        <v>76</v>
      </c>
      <c r="E37" s="36" t="s">
        <v>77</v>
      </c>
      <c r="F37" s="55" t="s">
        <v>220</v>
      </c>
      <c r="G37" s="49">
        <v>110</v>
      </c>
      <c r="H37" s="17"/>
      <c r="I37" s="17"/>
      <c r="J37" s="17">
        <f t="shared" si="0"/>
        <v>0</v>
      </c>
      <c r="K37" s="17">
        <f t="shared" si="1"/>
        <v>0</v>
      </c>
      <c r="L37" s="18" t="s">
        <v>30</v>
      </c>
      <c r="M37" s="50">
        <v>16500</v>
      </c>
    </row>
    <row r="38" spans="2:13" ht="47.25">
      <c r="B38" s="16" t="s">
        <v>26</v>
      </c>
      <c r="C38" s="53"/>
      <c r="D38" s="56"/>
      <c r="E38" s="36" t="s">
        <v>78</v>
      </c>
      <c r="F38" s="56"/>
      <c r="G38" s="49">
        <v>68</v>
      </c>
      <c r="H38" s="17"/>
      <c r="I38" s="17"/>
      <c r="J38" s="17">
        <f t="shared" si="0"/>
        <v>0</v>
      </c>
      <c r="K38" s="17">
        <f t="shared" si="1"/>
        <v>0</v>
      </c>
      <c r="L38" s="18" t="s">
        <v>30</v>
      </c>
      <c r="M38" s="50">
        <v>10200</v>
      </c>
    </row>
    <row r="39" spans="2:13" ht="47.25">
      <c r="B39" s="16" t="s">
        <v>26</v>
      </c>
      <c r="C39" s="54"/>
      <c r="D39" s="57"/>
      <c r="E39" s="36" t="s">
        <v>79</v>
      </c>
      <c r="F39" s="57"/>
      <c r="G39" s="49">
        <v>72</v>
      </c>
      <c r="H39" s="17"/>
      <c r="I39" s="17"/>
      <c r="J39" s="17">
        <f t="shared" si="0"/>
        <v>0</v>
      </c>
      <c r="K39" s="17">
        <f t="shared" si="1"/>
        <v>0</v>
      </c>
      <c r="L39" s="18" t="s">
        <v>30</v>
      </c>
      <c r="M39" s="50">
        <v>10800</v>
      </c>
    </row>
    <row r="40" spans="2:13" ht="60">
      <c r="B40" s="16" t="s">
        <v>26</v>
      </c>
      <c r="C40" s="37">
        <v>34</v>
      </c>
      <c r="D40" s="36" t="s">
        <v>80</v>
      </c>
      <c r="E40" s="36" t="s">
        <v>81</v>
      </c>
      <c r="F40" s="36" t="s">
        <v>220</v>
      </c>
      <c r="G40" s="49">
        <v>43150</v>
      </c>
      <c r="H40" s="17"/>
      <c r="I40" s="17"/>
      <c r="J40" s="17">
        <f t="shared" si="0"/>
        <v>0</v>
      </c>
      <c r="K40" s="17">
        <f t="shared" si="1"/>
        <v>0</v>
      </c>
      <c r="L40" s="18" t="s">
        <v>30</v>
      </c>
      <c r="M40" s="50">
        <v>43150</v>
      </c>
    </row>
    <row r="41" spans="2:13" ht="47.25">
      <c r="B41" s="16" t="s">
        <v>26</v>
      </c>
      <c r="C41" s="37">
        <v>35</v>
      </c>
      <c r="D41" s="36" t="s">
        <v>82</v>
      </c>
      <c r="E41" s="36" t="s">
        <v>83</v>
      </c>
      <c r="F41" s="36" t="s">
        <v>220</v>
      </c>
      <c r="G41" s="49">
        <v>40</v>
      </c>
      <c r="H41" s="17"/>
      <c r="I41" s="17"/>
      <c r="J41" s="17">
        <f t="shared" si="0"/>
        <v>0</v>
      </c>
      <c r="K41" s="17">
        <f t="shared" si="1"/>
        <v>0</v>
      </c>
      <c r="L41" s="18" t="s">
        <v>30</v>
      </c>
      <c r="M41" s="50">
        <v>6666.7999999999993</v>
      </c>
    </row>
    <row r="42" spans="2:13" ht="47.25">
      <c r="B42" s="16" t="s">
        <v>26</v>
      </c>
      <c r="C42" s="37">
        <v>37</v>
      </c>
      <c r="D42" s="36" t="s">
        <v>84</v>
      </c>
      <c r="E42" s="36" t="s">
        <v>85</v>
      </c>
      <c r="F42" s="36" t="s">
        <v>220</v>
      </c>
      <c r="G42" s="49">
        <v>2540</v>
      </c>
      <c r="H42" s="17"/>
      <c r="I42" s="17"/>
      <c r="J42" s="17">
        <f t="shared" si="0"/>
        <v>0</v>
      </c>
      <c r="K42" s="17">
        <f t="shared" si="1"/>
        <v>0</v>
      </c>
      <c r="L42" s="18" t="s">
        <v>30</v>
      </c>
      <c r="M42" s="50">
        <v>137769.59999999998</v>
      </c>
    </row>
    <row r="43" spans="2:13" ht="75">
      <c r="B43" s="16" t="s">
        <v>26</v>
      </c>
      <c r="C43" s="43">
        <v>40</v>
      </c>
      <c r="D43" s="44" t="s">
        <v>86</v>
      </c>
      <c r="E43" s="36" t="s">
        <v>87</v>
      </c>
      <c r="F43" s="44" t="s">
        <v>220</v>
      </c>
      <c r="G43" s="49">
        <v>10</v>
      </c>
      <c r="H43" s="17"/>
      <c r="I43" s="17"/>
      <c r="J43" s="17">
        <f t="shared" si="0"/>
        <v>0</v>
      </c>
      <c r="K43" s="17">
        <f t="shared" si="1"/>
        <v>0</v>
      </c>
      <c r="L43" s="18" t="s">
        <v>30</v>
      </c>
      <c r="M43" s="50">
        <v>825.656896551724</v>
      </c>
    </row>
    <row r="44" spans="2:13" ht="47.25">
      <c r="B44" s="16" t="s">
        <v>26</v>
      </c>
      <c r="C44" s="37">
        <v>45</v>
      </c>
      <c r="D44" s="36" t="s">
        <v>88</v>
      </c>
      <c r="E44" s="36" t="s">
        <v>89</v>
      </c>
      <c r="F44" s="36" t="s">
        <v>220</v>
      </c>
      <c r="G44" s="49">
        <v>3600</v>
      </c>
      <c r="H44" s="17"/>
      <c r="I44" s="17"/>
      <c r="J44" s="17">
        <f t="shared" si="0"/>
        <v>0</v>
      </c>
      <c r="K44" s="17">
        <f t="shared" si="1"/>
        <v>0</v>
      </c>
      <c r="L44" s="18" t="s">
        <v>30</v>
      </c>
      <c r="M44" s="50">
        <v>90000</v>
      </c>
    </row>
    <row r="45" spans="2:13" ht="47.25">
      <c r="B45" s="16" t="s">
        <v>26</v>
      </c>
      <c r="C45" s="37">
        <v>46</v>
      </c>
      <c r="D45" s="36" t="s">
        <v>90</v>
      </c>
      <c r="E45" s="36" t="s">
        <v>91</v>
      </c>
      <c r="F45" s="36" t="s">
        <v>220</v>
      </c>
      <c r="G45" s="49">
        <v>96746</v>
      </c>
      <c r="H45" s="17"/>
      <c r="I45" s="17"/>
      <c r="J45" s="17">
        <f t="shared" si="0"/>
        <v>0</v>
      </c>
      <c r="K45" s="17">
        <f t="shared" si="1"/>
        <v>0</v>
      </c>
      <c r="L45" s="18" t="s">
        <v>30</v>
      </c>
      <c r="M45" s="50">
        <v>715920.4</v>
      </c>
    </row>
    <row r="46" spans="2:13" ht="47.25">
      <c r="B46" s="16" t="s">
        <v>26</v>
      </c>
      <c r="C46" s="52">
        <v>48</v>
      </c>
      <c r="D46" s="55" t="s">
        <v>92</v>
      </c>
      <c r="E46" s="36" t="s">
        <v>93</v>
      </c>
      <c r="F46" s="44" t="s">
        <v>220</v>
      </c>
      <c r="G46" s="49">
        <v>1000</v>
      </c>
      <c r="H46" s="17"/>
      <c r="I46" s="17"/>
      <c r="J46" s="17">
        <f t="shared" si="0"/>
        <v>0</v>
      </c>
      <c r="K46" s="17">
        <f t="shared" si="1"/>
        <v>0</v>
      </c>
      <c r="L46" s="18" t="s">
        <v>30</v>
      </c>
      <c r="M46" s="50">
        <v>5836.666666666667</v>
      </c>
    </row>
    <row r="47" spans="2:13" ht="47.25">
      <c r="B47" s="16" t="s">
        <v>26</v>
      </c>
      <c r="C47" s="53"/>
      <c r="D47" s="56"/>
      <c r="E47" s="36" t="s">
        <v>94</v>
      </c>
      <c r="F47" s="44" t="s">
        <v>220</v>
      </c>
      <c r="G47" s="49">
        <v>1200</v>
      </c>
      <c r="H47" s="17"/>
      <c r="I47" s="17"/>
      <c r="J47" s="17">
        <f t="shared" si="0"/>
        <v>0</v>
      </c>
      <c r="K47" s="17">
        <f t="shared" si="1"/>
        <v>0</v>
      </c>
      <c r="L47" s="18" t="s">
        <v>30</v>
      </c>
      <c r="M47" s="50">
        <v>7004</v>
      </c>
    </row>
    <row r="48" spans="2:13" ht="47.25">
      <c r="B48" s="16" t="s">
        <v>26</v>
      </c>
      <c r="C48" s="54"/>
      <c r="D48" s="57"/>
      <c r="E48" s="36" t="s">
        <v>95</v>
      </c>
      <c r="F48" s="44" t="s">
        <v>220</v>
      </c>
      <c r="G48" s="49">
        <v>200</v>
      </c>
      <c r="H48" s="17"/>
      <c r="I48" s="17"/>
      <c r="J48" s="17">
        <f t="shared" si="0"/>
        <v>0</v>
      </c>
      <c r="K48" s="17">
        <f t="shared" si="1"/>
        <v>0</v>
      </c>
      <c r="L48" s="18" t="s">
        <v>30</v>
      </c>
      <c r="M48" s="50">
        <v>1167.3333333333335</v>
      </c>
    </row>
    <row r="49" spans="2:13" ht="47.25">
      <c r="B49" s="16" t="s">
        <v>26</v>
      </c>
      <c r="C49" s="37">
        <v>52</v>
      </c>
      <c r="D49" s="36" t="s">
        <v>96</v>
      </c>
      <c r="E49" s="36" t="s">
        <v>97</v>
      </c>
      <c r="F49" s="36" t="s">
        <v>220</v>
      </c>
      <c r="G49" s="49">
        <v>961</v>
      </c>
      <c r="H49" s="17"/>
      <c r="I49" s="17"/>
      <c r="J49" s="17">
        <f t="shared" si="0"/>
        <v>0</v>
      </c>
      <c r="K49" s="17">
        <f t="shared" si="1"/>
        <v>0</v>
      </c>
      <c r="L49" s="18" t="s">
        <v>30</v>
      </c>
      <c r="M49" s="50">
        <v>15616.25</v>
      </c>
    </row>
    <row r="50" spans="2:13" ht="60">
      <c r="B50" s="16" t="s">
        <v>26</v>
      </c>
      <c r="C50" s="37">
        <v>54</v>
      </c>
      <c r="D50" s="36" t="s">
        <v>98</v>
      </c>
      <c r="E50" s="36" t="s">
        <v>99</v>
      </c>
      <c r="F50" s="36" t="s">
        <v>220</v>
      </c>
      <c r="G50" s="49">
        <v>10</v>
      </c>
      <c r="H50" s="17"/>
      <c r="I50" s="17"/>
      <c r="J50" s="17">
        <f t="shared" si="0"/>
        <v>0</v>
      </c>
      <c r="K50" s="17">
        <f t="shared" si="1"/>
        <v>0</v>
      </c>
      <c r="L50" s="18" t="s">
        <v>30</v>
      </c>
      <c r="M50" s="50">
        <v>583.4</v>
      </c>
    </row>
    <row r="51" spans="2:13" ht="47.25">
      <c r="B51" s="16" t="s">
        <v>26</v>
      </c>
      <c r="C51" s="52">
        <v>58</v>
      </c>
      <c r="D51" s="55" t="s">
        <v>100</v>
      </c>
      <c r="E51" s="36" t="s">
        <v>101</v>
      </c>
      <c r="F51" s="55" t="s">
        <v>220</v>
      </c>
      <c r="G51" s="49">
        <v>153</v>
      </c>
      <c r="H51" s="17"/>
      <c r="I51" s="17"/>
      <c r="J51" s="17">
        <f t="shared" si="0"/>
        <v>0</v>
      </c>
      <c r="K51" s="17">
        <f t="shared" si="1"/>
        <v>0</v>
      </c>
      <c r="L51" s="18" t="s">
        <v>30</v>
      </c>
      <c r="M51" s="50">
        <v>4421.7</v>
      </c>
    </row>
    <row r="52" spans="2:13" ht="47.25">
      <c r="B52" s="16" t="s">
        <v>26</v>
      </c>
      <c r="C52" s="53"/>
      <c r="D52" s="56"/>
      <c r="E52" s="36" t="s">
        <v>102</v>
      </c>
      <c r="F52" s="56"/>
      <c r="G52" s="49">
        <v>228</v>
      </c>
      <c r="H52" s="17"/>
      <c r="I52" s="17"/>
      <c r="J52" s="17">
        <f t="shared" si="0"/>
        <v>0</v>
      </c>
      <c r="K52" s="17">
        <f t="shared" si="1"/>
        <v>0</v>
      </c>
      <c r="L52" s="18" t="s">
        <v>30</v>
      </c>
      <c r="M52" s="50">
        <v>6589.2</v>
      </c>
    </row>
    <row r="53" spans="2:13" ht="47.25">
      <c r="B53" s="16" t="s">
        <v>26</v>
      </c>
      <c r="C53" s="54"/>
      <c r="D53" s="57"/>
      <c r="E53" s="36" t="s">
        <v>103</v>
      </c>
      <c r="F53" s="57"/>
      <c r="G53" s="49">
        <v>270</v>
      </c>
      <c r="H53" s="17"/>
      <c r="I53" s="17"/>
      <c r="J53" s="17">
        <f t="shared" si="0"/>
        <v>0</v>
      </c>
      <c r="K53" s="17">
        <f t="shared" si="1"/>
        <v>0</v>
      </c>
      <c r="L53" s="18" t="s">
        <v>30</v>
      </c>
      <c r="M53" s="50">
        <v>7803</v>
      </c>
    </row>
    <row r="54" spans="2:13" ht="47.25">
      <c r="B54" s="16" t="s">
        <v>26</v>
      </c>
      <c r="C54" s="52">
        <v>59</v>
      </c>
      <c r="D54" s="55" t="s">
        <v>104</v>
      </c>
      <c r="E54" s="36" t="s">
        <v>105</v>
      </c>
      <c r="F54" s="55" t="s">
        <v>220</v>
      </c>
      <c r="G54" s="49">
        <v>363</v>
      </c>
      <c r="H54" s="17"/>
      <c r="I54" s="17"/>
      <c r="J54" s="17">
        <f t="shared" si="0"/>
        <v>0</v>
      </c>
      <c r="K54" s="17">
        <f t="shared" si="1"/>
        <v>0</v>
      </c>
      <c r="L54" s="18" t="s">
        <v>30</v>
      </c>
      <c r="M54" s="50">
        <v>93380.859323882221</v>
      </c>
    </row>
    <row r="55" spans="2:13" ht="47.25">
      <c r="B55" s="16" t="s">
        <v>26</v>
      </c>
      <c r="C55" s="53"/>
      <c r="D55" s="56"/>
      <c r="E55" s="36" t="s">
        <v>106</v>
      </c>
      <c r="F55" s="56"/>
      <c r="G55" s="49">
        <v>189</v>
      </c>
      <c r="H55" s="17"/>
      <c r="I55" s="17"/>
      <c r="J55" s="17">
        <f t="shared" si="0"/>
        <v>0</v>
      </c>
      <c r="K55" s="17">
        <f t="shared" si="1"/>
        <v>0</v>
      </c>
      <c r="L55" s="18" t="s">
        <v>30</v>
      </c>
      <c r="M55" s="50">
        <v>48619.786259541987</v>
      </c>
    </row>
    <row r="56" spans="2:13" ht="47.25">
      <c r="B56" s="16" t="s">
        <v>26</v>
      </c>
      <c r="C56" s="37">
        <v>61</v>
      </c>
      <c r="D56" s="36" t="s">
        <v>107</v>
      </c>
      <c r="E56" s="36" t="s">
        <v>108</v>
      </c>
      <c r="F56" s="36" t="s">
        <v>221</v>
      </c>
      <c r="G56" s="49">
        <v>179</v>
      </c>
      <c r="H56" s="17"/>
      <c r="I56" s="17"/>
      <c r="J56" s="17">
        <f t="shared" si="0"/>
        <v>0</v>
      </c>
      <c r="K56" s="17">
        <f t="shared" si="1"/>
        <v>0</v>
      </c>
      <c r="L56" s="18" t="s">
        <v>30</v>
      </c>
      <c r="M56" s="50">
        <v>2088.9299999999998</v>
      </c>
    </row>
    <row r="57" spans="2:13" ht="47.25">
      <c r="B57" s="16" t="s">
        <v>26</v>
      </c>
      <c r="C57" s="52">
        <v>62</v>
      </c>
      <c r="D57" s="55" t="s">
        <v>109</v>
      </c>
      <c r="E57" s="36" t="s">
        <v>110</v>
      </c>
      <c r="F57" s="55" t="s">
        <v>220</v>
      </c>
      <c r="G57" s="49">
        <v>80810</v>
      </c>
      <c r="H57" s="17">
        <v>7.1</v>
      </c>
      <c r="I57" s="17">
        <f>H57*1.2</f>
        <v>8.52</v>
      </c>
      <c r="J57" s="17">
        <f t="shared" si="0"/>
        <v>573751</v>
      </c>
      <c r="K57" s="17">
        <f t="shared" si="1"/>
        <v>688501.2</v>
      </c>
      <c r="L57" s="18" t="s">
        <v>30</v>
      </c>
      <c r="M57" s="50">
        <v>295400.72292058211</v>
      </c>
    </row>
    <row r="58" spans="2:13" ht="47.25">
      <c r="B58" s="16" t="s">
        <v>26</v>
      </c>
      <c r="C58" s="53"/>
      <c r="D58" s="56"/>
      <c r="E58" s="36" t="s">
        <v>111</v>
      </c>
      <c r="F58" s="56"/>
      <c r="G58" s="49">
        <v>83905</v>
      </c>
      <c r="H58" s="17">
        <v>2.5499999999999998</v>
      </c>
      <c r="I58" s="17">
        <f>H58*1.2</f>
        <v>3.0599999999999996</v>
      </c>
      <c r="J58" s="17">
        <f t="shared" si="0"/>
        <v>213957.74999999997</v>
      </c>
      <c r="K58" s="17">
        <f t="shared" si="1"/>
        <v>256749.29999999996</v>
      </c>
      <c r="L58" s="18" t="s">
        <v>30</v>
      </c>
      <c r="M58" s="50">
        <v>306714.48653200647</v>
      </c>
    </row>
    <row r="59" spans="2:13" ht="47.25">
      <c r="B59" s="16" t="s">
        <v>26</v>
      </c>
      <c r="C59" s="53"/>
      <c r="D59" s="56"/>
      <c r="E59" s="36" t="s">
        <v>112</v>
      </c>
      <c r="F59" s="56"/>
      <c r="G59" s="49">
        <v>7955</v>
      </c>
      <c r="H59" s="17">
        <v>8</v>
      </c>
      <c r="I59" s="17">
        <f t="shared" ref="I59:I61" si="2">H59*1.2</f>
        <v>9.6</v>
      </c>
      <c r="J59" s="17">
        <f t="shared" si="0"/>
        <v>63640</v>
      </c>
      <c r="K59" s="17">
        <f t="shared" si="1"/>
        <v>76368</v>
      </c>
      <c r="L59" s="18" t="s">
        <v>30</v>
      </c>
      <c r="M59" s="50">
        <v>29079.47965391945</v>
      </c>
    </row>
    <row r="60" spans="2:13" ht="47.25">
      <c r="B60" s="16" t="s">
        <v>26</v>
      </c>
      <c r="C60" s="53"/>
      <c r="D60" s="56"/>
      <c r="E60" s="36" t="s">
        <v>113</v>
      </c>
      <c r="F60" s="56"/>
      <c r="G60" s="49">
        <v>136630</v>
      </c>
      <c r="H60" s="17">
        <v>2.5499999999999998</v>
      </c>
      <c r="I60" s="17">
        <f t="shared" si="2"/>
        <v>3.0599999999999996</v>
      </c>
      <c r="J60" s="17">
        <f t="shared" ref="J60:J81" si="3">H60*G60</f>
        <v>348406.5</v>
      </c>
      <c r="K60" s="17">
        <f t="shared" ref="K60:K81" si="4">I60*G60</f>
        <v>418087.79999999993</v>
      </c>
      <c r="L60" s="18" t="s">
        <v>30</v>
      </c>
      <c r="M60" s="50">
        <v>499450.57261030981</v>
      </c>
    </row>
    <row r="61" spans="2:13" ht="47.25">
      <c r="B61" s="16" t="s">
        <v>26</v>
      </c>
      <c r="C61" s="54"/>
      <c r="D61" s="57"/>
      <c r="E61" s="36" t="s">
        <v>114</v>
      </c>
      <c r="F61" s="57"/>
      <c r="G61" s="49">
        <v>211150</v>
      </c>
      <c r="H61" s="17">
        <v>4</v>
      </c>
      <c r="I61" s="17">
        <f t="shared" si="2"/>
        <v>4.8</v>
      </c>
      <c r="J61" s="17">
        <f t="shared" si="3"/>
        <v>844600</v>
      </c>
      <c r="K61" s="17">
        <f t="shared" si="4"/>
        <v>1013520</v>
      </c>
      <c r="L61" s="18" t="s">
        <v>30</v>
      </c>
      <c r="M61" s="50">
        <v>771858.21859523468</v>
      </c>
    </row>
    <row r="62" spans="2:13" ht="60">
      <c r="B62" s="16" t="s">
        <v>26</v>
      </c>
      <c r="C62" s="52">
        <v>63</v>
      </c>
      <c r="D62" s="55" t="s">
        <v>115</v>
      </c>
      <c r="E62" s="36" t="s">
        <v>116</v>
      </c>
      <c r="F62" s="55" t="s">
        <v>220</v>
      </c>
      <c r="G62" s="49">
        <v>17900</v>
      </c>
      <c r="H62" s="17"/>
      <c r="I62" s="17"/>
      <c r="J62" s="17">
        <f t="shared" si="3"/>
        <v>0</v>
      </c>
      <c r="K62" s="17">
        <f t="shared" si="4"/>
        <v>0</v>
      </c>
      <c r="L62" s="18" t="s">
        <v>30</v>
      </c>
      <c r="M62" s="50">
        <v>64109.964306094822</v>
      </c>
    </row>
    <row r="63" spans="2:13" ht="60">
      <c r="B63" s="16" t="s">
        <v>26</v>
      </c>
      <c r="C63" s="53"/>
      <c r="D63" s="56"/>
      <c r="E63" s="36" t="s">
        <v>117</v>
      </c>
      <c r="F63" s="56"/>
      <c r="G63" s="49">
        <v>29465</v>
      </c>
      <c r="H63" s="17"/>
      <c r="I63" s="17"/>
      <c r="J63" s="17">
        <f t="shared" si="3"/>
        <v>0</v>
      </c>
      <c r="K63" s="17">
        <f t="shared" si="4"/>
        <v>0</v>
      </c>
      <c r="L63" s="18" t="s">
        <v>30</v>
      </c>
      <c r="M63" s="50">
        <v>105530.73174743485</v>
      </c>
    </row>
    <row r="64" spans="2:13" ht="60">
      <c r="B64" s="16" t="s">
        <v>26</v>
      </c>
      <c r="C64" s="53"/>
      <c r="D64" s="56"/>
      <c r="E64" s="36" t="s">
        <v>118</v>
      </c>
      <c r="F64" s="56"/>
      <c r="G64" s="49">
        <v>7270</v>
      </c>
      <c r="H64" s="17"/>
      <c r="I64" s="17"/>
      <c r="J64" s="17">
        <f t="shared" si="3"/>
        <v>0</v>
      </c>
      <c r="K64" s="17">
        <f t="shared" si="4"/>
        <v>0</v>
      </c>
      <c r="L64" s="18" t="s">
        <v>30</v>
      </c>
      <c r="M64" s="50">
        <v>26037.957570129012</v>
      </c>
    </row>
    <row r="65" spans="2:13" ht="60">
      <c r="B65" s="16" t="s">
        <v>26</v>
      </c>
      <c r="C65" s="54"/>
      <c r="D65" s="57"/>
      <c r="E65" s="36" t="s">
        <v>119</v>
      </c>
      <c r="F65" s="57"/>
      <c r="G65" s="49">
        <v>48255</v>
      </c>
      <c r="H65" s="17"/>
      <c r="I65" s="17"/>
      <c r="J65" s="17">
        <f t="shared" si="3"/>
        <v>0</v>
      </c>
      <c r="K65" s="17">
        <f t="shared" si="4"/>
        <v>0</v>
      </c>
      <c r="L65" s="18" t="s">
        <v>30</v>
      </c>
      <c r="M65" s="50">
        <v>172828.28645757574</v>
      </c>
    </row>
    <row r="66" spans="2:13" ht="47.25">
      <c r="B66" s="16" t="s">
        <v>26</v>
      </c>
      <c r="C66" s="37">
        <v>64</v>
      </c>
      <c r="D66" s="36" t="s">
        <v>120</v>
      </c>
      <c r="E66" s="36" t="s">
        <v>121</v>
      </c>
      <c r="F66" s="36" t="s">
        <v>220</v>
      </c>
      <c r="G66" s="49">
        <v>16095</v>
      </c>
      <c r="H66" s="17"/>
      <c r="I66" s="17"/>
      <c r="J66" s="17">
        <f t="shared" si="3"/>
        <v>0</v>
      </c>
      <c r="K66" s="17">
        <f t="shared" si="4"/>
        <v>0</v>
      </c>
      <c r="L66" s="18" t="s">
        <v>30</v>
      </c>
      <c r="M66" s="50">
        <v>268303.65000000002</v>
      </c>
    </row>
    <row r="67" spans="2:13" ht="47.25">
      <c r="B67" s="16" t="s">
        <v>26</v>
      </c>
      <c r="C67" s="52">
        <v>66</v>
      </c>
      <c r="D67" s="55" t="s">
        <v>122</v>
      </c>
      <c r="E67" s="36" t="s">
        <v>123</v>
      </c>
      <c r="F67" s="55" t="s">
        <v>220</v>
      </c>
      <c r="G67" s="49">
        <v>400685</v>
      </c>
      <c r="H67" s="17"/>
      <c r="I67" s="17"/>
      <c r="J67" s="17">
        <f t="shared" si="3"/>
        <v>0</v>
      </c>
      <c r="K67" s="17">
        <f t="shared" si="4"/>
        <v>0</v>
      </c>
      <c r="L67" s="18" t="s">
        <v>30</v>
      </c>
      <c r="M67" s="50">
        <v>1788357.3408411152</v>
      </c>
    </row>
    <row r="68" spans="2:13" ht="47.25">
      <c r="B68" s="16" t="s">
        <v>26</v>
      </c>
      <c r="C68" s="53"/>
      <c r="D68" s="56"/>
      <c r="E68" s="36" t="s">
        <v>124</v>
      </c>
      <c r="F68" s="56"/>
      <c r="G68" s="49">
        <v>214925</v>
      </c>
      <c r="H68" s="17"/>
      <c r="I68" s="17"/>
      <c r="J68" s="17">
        <f t="shared" si="3"/>
        <v>0</v>
      </c>
      <c r="K68" s="17">
        <f t="shared" si="4"/>
        <v>0</v>
      </c>
      <c r="L68" s="18" t="s">
        <v>30</v>
      </c>
      <c r="M68" s="50">
        <v>959264.01407658553</v>
      </c>
    </row>
    <row r="69" spans="2:13" ht="47.25">
      <c r="B69" s="16" t="s">
        <v>26</v>
      </c>
      <c r="C69" s="53"/>
      <c r="D69" s="56"/>
      <c r="E69" s="36" t="s">
        <v>125</v>
      </c>
      <c r="F69" s="56"/>
      <c r="G69" s="49">
        <v>31360</v>
      </c>
      <c r="H69" s="17"/>
      <c r="I69" s="17"/>
      <c r="J69" s="17">
        <f t="shared" si="3"/>
        <v>0</v>
      </c>
      <c r="K69" s="17">
        <f t="shared" si="4"/>
        <v>0</v>
      </c>
      <c r="L69" s="18" t="s">
        <v>30</v>
      </c>
      <c r="M69" s="50">
        <v>139967.52114198779</v>
      </c>
    </row>
    <row r="70" spans="2:13" ht="47.25">
      <c r="B70" s="16" t="s">
        <v>26</v>
      </c>
      <c r="C70" s="54"/>
      <c r="D70" s="57"/>
      <c r="E70" s="36" t="s">
        <v>126</v>
      </c>
      <c r="F70" s="57"/>
      <c r="G70" s="49">
        <v>222950</v>
      </c>
      <c r="H70" s="17"/>
      <c r="I70" s="17"/>
      <c r="J70" s="17">
        <f t="shared" si="3"/>
        <v>0</v>
      </c>
      <c r="K70" s="17">
        <f t="shared" si="4"/>
        <v>0</v>
      </c>
      <c r="L70" s="18" t="s">
        <v>30</v>
      </c>
      <c r="M70" s="50">
        <v>995081.59561881935</v>
      </c>
    </row>
    <row r="71" spans="2:13" ht="47.25">
      <c r="B71" s="16" t="s">
        <v>26</v>
      </c>
      <c r="C71" s="52">
        <v>67</v>
      </c>
      <c r="D71" s="55" t="s">
        <v>127</v>
      </c>
      <c r="E71" s="36" t="s">
        <v>128</v>
      </c>
      <c r="F71" s="55" t="s">
        <v>220</v>
      </c>
      <c r="G71" s="49">
        <v>13830</v>
      </c>
      <c r="H71" s="17"/>
      <c r="I71" s="17"/>
      <c r="J71" s="17">
        <f t="shared" si="3"/>
        <v>0</v>
      </c>
      <c r="K71" s="17">
        <f t="shared" si="4"/>
        <v>0</v>
      </c>
      <c r="L71" s="18" t="s">
        <v>30</v>
      </c>
      <c r="M71" s="50">
        <v>26238.073742257136</v>
      </c>
    </row>
    <row r="72" spans="2:13" ht="47.25">
      <c r="B72" s="16" t="s">
        <v>26</v>
      </c>
      <c r="C72" s="53"/>
      <c r="D72" s="56"/>
      <c r="E72" s="36" t="s">
        <v>129</v>
      </c>
      <c r="F72" s="56"/>
      <c r="G72" s="49">
        <v>8516</v>
      </c>
      <c r="H72" s="17"/>
      <c r="I72" s="17"/>
      <c r="J72" s="17">
        <f t="shared" si="3"/>
        <v>0</v>
      </c>
      <c r="K72" s="17">
        <f t="shared" si="4"/>
        <v>0</v>
      </c>
      <c r="L72" s="18" t="s">
        <v>30</v>
      </c>
      <c r="M72" s="50">
        <v>16156.430657198971</v>
      </c>
    </row>
    <row r="73" spans="2:13" ht="47.25">
      <c r="B73" s="16" t="s">
        <v>26</v>
      </c>
      <c r="C73" s="53"/>
      <c r="D73" s="56"/>
      <c r="E73" s="36" t="s">
        <v>130</v>
      </c>
      <c r="F73" s="56"/>
      <c r="G73" s="49">
        <v>38561</v>
      </c>
      <c r="H73" s="17"/>
      <c r="I73" s="17"/>
      <c r="J73" s="17">
        <f t="shared" si="3"/>
        <v>0</v>
      </c>
      <c r="K73" s="17">
        <f t="shared" si="4"/>
        <v>0</v>
      </c>
      <c r="L73" s="18" t="s">
        <v>30</v>
      </c>
      <c r="M73" s="50">
        <v>73157.365262124178</v>
      </c>
    </row>
    <row r="74" spans="2:13" ht="47.25">
      <c r="B74" s="16" t="s">
        <v>26</v>
      </c>
      <c r="C74" s="54"/>
      <c r="D74" s="57"/>
      <c r="E74" s="36" t="s">
        <v>131</v>
      </c>
      <c r="F74" s="57"/>
      <c r="G74" s="49">
        <v>44180</v>
      </c>
      <c r="H74" s="17"/>
      <c r="I74" s="17"/>
      <c r="J74" s="17">
        <f t="shared" si="3"/>
        <v>0</v>
      </c>
      <c r="K74" s="17">
        <f t="shared" si="4"/>
        <v>0</v>
      </c>
      <c r="L74" s="18" t="s">
        <v>30</v>
      </c>
      <c r="M74" s="50">
        <v>83817.649886689833</v>
      </c>
    </row>
    <row r="75" spans="2:13" ht="47.25">
      <c r="B75" s="16" t="s">
        <v>26</v>
      </c>
      <c r="C75" s="37">
        <v>71</v>
      </c>
      <c r="D75" s="36" t="s">
        <v>132</v>
      </c>
      <c r="E75" s="36" t="s">
        <v>133</v>
      </c>
      <c r="F75" s="36" t="s">
        <v>220</v>
      </c>
      <c r="G75" s="49">
        <v>877800</v>
      </c>
      <c r="H75" s="17"/>
      <c r="I75" s="17"/>
      <c r="J75" s="17">
        <f t="shared" si="3"/>
        <v>0</v>
      </c>
      <c r="K75" s="17">
        <f t="shared" si="4"/>
        <v>0</v>
      </c>
      <c r="L75" s="18" t="s">
        <v>30</v>
      </c>
      <c r="M75" s="50">
        <v>324786</v>
      </c>
    </row>
    <row r="76" spans="2:13" ht="47.25">
      <c r="B76" s="16" t="s">
        <v>26</v>
      </c>
      <c r="C76" s="37">
        <v>72</v>
      </c>
      <c r="D76" s="36" t="s">
        <v>134</v>
      </c>
      <c r="E76" s="36" t="s">
        <v>135</v>
      </c>
      <c r="F76" s="36" t="s">
        <v>220</v>
      </c>
      <c r="G76" s="49">
        <v>1652840</v>
      </c>
      <c r="H76" s="17"/>
      <c r="I76" s="17"/>
      <c r="J76" s="17">
        <f t="shared" si="3"/>
        <v>0</v>
      </c>
      <c r="K76" s="17">
        <f t="shared" si="4"/>
        <v>0</v>
      </c>
      <c r="L76" s="18" t="s">
        <v>30</v>
      </c>
      <c r="M76" s="50">
        <v>132227.20000000001</v>
      </c>
    </row>
    <row r="77" spans="2:13" ht="47.25">
      <c r="B77" s="16" t="s">
        <v>26</v>
      </c>
      <c r="C77" s="37">
        <v>79</v>
      </c>
      <c r="D77" s="36" t="s">
        <v>136</v>
      </c>
      <c r="E77" s="36" t="s">
        <v>137</v>
      </c>
      <c r="F77" s="36" t="s">
        <v>220</v>
      </c>
      <c r="G77" s="49">
        <v>200</v>
      </c>
      <c r="H77" s="17"/>
      <c r="I77" s="17"/>
      <c r="J77" s="17">
        <f t="shared" si="3"/>
        <v>0</v>
      </c>
      <c r="K77" s="17">
        <f t="shared" si="4"/>
        <v>0</v>
      </c>
      <c r="L77" s="18" t="s">
        <v>30</v>
      </c>
      <c r="M77" s="50">
        <v>334</v>
      </c>
    </row>
    <row r="78" spans="2:13" ht="47.25">
      <c r="B78" s="16" t="s">
        <v>26</v>
      </c>
      <c r="C78" s="37">
        <v>80</v>
      </c>
      <c r="D78" s="36" t="s">
        <v>138</v>
      </c>
      <c r="E78" s="36" t="s">
        <v>139</v>
      </c>
      <c r="F78" s="36" t="s">
        <v>220</v>
      </c>
      <c r="G78" s="49">
        <v>36394</v>
      </c>
      <c r="H78" s="17"/>
      <c r="I78" s="17"/>
      <c r="J78" s="17">
        <f t="shared" si="3"/>
        <v>0</v>
      </c>
      <c r="K78" s="17">
        <f t="shared" si="4"/>
        <v>0</v>
      </c>
      <c r="L78" s="18" t="s">
        <v>30</v>
      </c>
      <c r="M78" s="50">
        <v>397422.48</v>
      </c>
    </row>
    <row r="79" spans="2:13" ht="47.25">
      <c r="B79" s="16" t="s">
        <v>26</v>
      </c>
      <c r="C79" s="37">
        <v>82</v>
      </c>
      <c r="D79" s="36" t="s">
        <v>140</v>
      </c>
      <c r="E79" s="36" t="s">
        <v>141</v>
      </c>
      <c r="F79" s="36" t="s">
        <v>220</v>
      </c>
      <c r="G79" s="49">
        <v>1530</v>
      </c>
      <c r="H79" s="17"/>
      <c r="I79" s="17"/>
      <c r="J79" s="17">
        <f t="shared" si="3"/>
        <v>0</v>
      </c>
      <c r="K79" s="17">
        <f t="shared" si="4"/>
        <v>0</v>
      </c>
      <c r="L79" s="18" t="s">
        <v>30</v>
      </c>
      <c r="M79" s="50">
        <v>3197.7</v>
      </c>
    </row>
    <row r="80" spans="2:13" ht="47.25">
      <c r="B80" s="16" t="s">
        <v>26</v>
      </c>
      <c r="C80" s="37">
        <v>84</v>
      </c>
      <c r="D80" s="36" t="s">
        <v>142</v>
      </c>
      <c r="E80" s="36" t="s">
        <v>143</v>
      </c>
      <c r="F80" s="36" t="s">
        <v>220</v>
      </c>
      <c r="G80" s="49">
        <v>131421</v>
      </c>
      <c r="H80" s="17"/>
      <c r="I80" s="17"/>
      <c r="J80" s="17">
        <f t="shared" si="3"/>
        <v>0</v>
      </c>
      <c r="K80" s="17">
        <f t="shared" si="4"/>
        <v>0</v>
      </c>
      <c r="L80" s="18" t="s">
        <v>30</v>
      </c>
      <c r="M80" s="50">
        <v>120907.31999999999</v>
      </c>
    </row>
    <row r="81" spans="2:13" ht="47.25">
      <c r="B81" s="16" t="s">
        <v>26</v>
      </c>
      <c r="C81" s="37">
        <v>85</v>
      </c>
      <c r="D81" s="36" t="s">
        <v>144</v>
      </c>
      <c r="E81" s="36" t="s">
        <v>145</v>
      </c>
      <c r="F81" s="36" t="s">
        <v>220</v>
      </c>
      <c r="G81" s="49">
        <v>318</v>
      </c>
      <c r="H81" s="17"/>
      <c r="I81" s="17"/>
      <c r="J81" s="17">
        <f t="shared" si="3"/>
        <v>0</v>
      </c>
      <c r="K81" s="17">
        <f t="shared" si="4"/>
        <v>0</v>
      </c>
      <c r="L81" s="18" t="s">
        <v>30</v>
      </c>
      <c r="M81" s="50">
        <v>20937.120000000003</v>
      </c>
    </row>
    <row r="82" spans="2:13">
      <c r="B82" s="17"/>
      <c r="C82" s="17"/>
      <c r="D82" s="17" t="s">
        <v>28</v>
      </c>
      <c r="E82" s="29"/>
      <c r="F82" s="17"/>
      <c r="G82" s="30"/>
      <c r="H82" s="17"/>
      <c r="I82" s="17"/>
      <c r="J82" s="17">
        <f>SUM(J8:J59)</f>
        <v>851348.75</v>
      </c>
      <c r="K82" s="17">
        <f>SUM(K8:K59)</f>
        <v>1021618.4999999999</v>
      </c>
      <c r="L82" s="17"/>
      <c r="M82" s="30">
        <f>SUM(M8:M81)</f>
        <v>12705106.799666105</v>
      </c>
    </row>
  </sheetData>
  <mergeCells count="46">
    <mergeCell ref="E5:I5"/>
    <mergeCell ref="C7:E7"/>
    <mergeCell ref="D1:L1"/>
    <mergeCell ref="D2:J2"/>
    <mergeCell ref="B3:D3"/>
    <mergeCell ref="E3:I3"/>
    <mergeCell ref="B4:D4"/>
    <mergeCell ref="E4:J4"/>
    <mergeCell ref="C8:C11"/>
    <mergeCell ref="D8:D11"/>
    <mergeCell ref="C15:C16"/>
    <mergeCell ref="D15:D16"/>
    <mergeCell ref="C20:C24"/>
    <mergeCell ref="D20:D24"/>
    <mergeCell ref="C25:C29"/>
    <mergeCell ref="D25:D29"/>
    <mergeCell ref="C30:C32"/>
    <mergeCell ref="D30:D32"/>
    <mergeCell ref="C37:C39"/>
    <mergeCell ref="D37:D39"/>
    <mergeCell ref="C62:C65"/>
    <mergeCell ref="D62:D65"/>
    <mergeCell ref="C67:C70"/>
    <mergeCell ref="D67:D70"/>
    <mergeCell ref="C46:C48"/>
    <mergeCell ref="D46:D48"/>
    <mergeCell ref="C51:C53"/>
    <mergeCell ref="D51:D53"/>
    <mergeCell ref="C54:C55"/>
    <mergeCell ref="D54:D55"/>
    <mergeCell ref="C71:C74"/>
    <mergeCell ref="D71:D74"/>
    <mergeCell ref="F8:F11"/>
    <mergeCell ref="F15:F16"/>
    <mergeCell ref="F20:F24"/>
    <mergeCell ref="F25:F29"/>
    <mergeCell ref="F30:F32"/>
    <mergeCell ref="F37:F39"/>
    <mergeCell ref="F51:F53"/>
    <mergeCell ref="F54:F55"/>
    <mergeCell ref="F57:F61"/>
    <mergeCell ref="F62:F65"/>
    <mergeCell ref="F67:F70"/>
    <mergeCell ref="F71:F74"/>
    <mergeCell ref="C57:C61"/>
    <mergeCell ref="D57:D61"/>
  </mergeCells>
  <phoneticPr fontId="14" type="noConversion"/>
  <conditionalFormatting sqref="D8:D46 D49:D81">
    <cfRule type="duplicateValues" dxfId="0" priority="1"/>
  </conditionalFormatting>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1:L17"/>
  <sheetViews>
    <sheetView workbookViewId="0">
      <selection activeCell="G2" sqref="G2"/>
    </sheetView>
  </sheetViews>
  <sheetFormatPr defaultRowHeight="12.75"/>
  <cols>
    <col min="10" max="10" width="17.85546875" customWidth="1"/>
    <col min="11" max="11" width="17.42578125" customWidth="1"/>
  </cols>
  <sheetData>
    <row r="11" spans="2:12" s="1" customFormat="1" ht="15.75">
      <c r="B11" s="5"/>
      <c r="C11" s="5"/>
      <c r="D11" s="5"/>
      <c r="E11" s="5"/>
      <c r="F11" s="6"/>
      <c r="G11" s="5"/>
      <c r="H11" s="5"/>
      <c r="I11" s="5"/>
      <c r="J11" s="5"/>
      <c r="K11" s="5"/>
      <c r="L11" s="5"/>
    </row>
    <row r="12" spans="2:12" s="1" customFormat="1" ht="15.75">
      <c r="B12" s="5"/>
      <c r="C12" s="5"/>
      <c r="D12" s="5"/>
      <c r="E12" s="5"/>
      <c r="F12" s="6"/>
      <c r="G12" s="5"/>
      <c r="H12" s="83" t="s">
        <v>22</v>
      </c>
      <c r="I12" s="83"/>
      <c r="J12" s="3">
        <f>'Specificaţii de preț        '!J57+'Specificaţii de preț        '!J58+'Specificaţii de preț        '!J59+'Specificaţii de preț        '!J60+'Specificaţii de preț        '!J61</f>
        <v>2044355.25</v>
      </c>
      <c r="K12" s="3">
        <f>'Specificaţii de preț        '!K57+'Specificaţii de preț        '!K58+'Specificaţii de preț        '!K59+'Specificaţii de preț        '!K60+'Specificaţii de preț        '!K61</f>
        <v>2453226.2999999998</v>
      </c>
      <c r="L12" s="5"/>
    </row>
    <row r="13" spans="2:12" s="1" customFormat="1" ht="15.75">
      <c r="F13" s="2"/>
    </row>
    <row r="14" spans="2:12" s="1" customFormat="1" ht="15.75">
      <c r="F14" s="2"/>
    </row>
    <row r="15" spans="2:12" s="4" customFormat="1" ht="20.25">
      <c r="D15" s="4" t="s">
        <v>228</v>
      </c>
    </row>
    <row r="16" spans="2:12" s="4" customFormat="1" ht="20.25"/>
    <row r="17" spans="4:4" s="4" customFormat="1" ht="20.25">
      <c r="D17" s="4" t="s">
        <v>227</v>
      </c>
    </row>
  </sheetData>
  <mergeCells count="1">
    <mergeCell ref="H12:I12"/>
  </mergeCells>
  <pageMargins left="0.7" right="0.7" top="0.75" bottom="0.75" header="0.3" footer="0.3"/>
  <pageSetup paperSize="9" scale="92" orientation="landscape"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User</cp:lastModifiedBy>
  <cp:lastPrinted>2026-08-06T12:33:13Z</cp:lastPrinted>
  <dcterms:created xsi:type="dcterms:W3CDTF">2017-08-17T12:48:14Z</dcterms:created>
  <dcterms:modified xsi:type="dcterms:W3CDTF">2026-08-06T13:40:35Z</dcterms:modified>
</cp:coreProperties>
</file>