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21375106 SUTURĂ Mecanică REPETAT\MOdificări 26.03.2025\"/>
    </mc:Choice>
  </mc:AlternateContent>
  <xr:revisionPtr revIDLastSave="0" documentId="13_ncr:1_{8C751B3C-328D-4069-A0CA-6C14D753BD56}" xr6:coauthVersionLast="47" xr6:coauthVersionMax="47" xr10:uidLastSave="{00000000-0000-0000-0000-000000000000}"/>
  <bookViews>
    <workbookView xWindow="-120" yWindow="-120" windowWidth="29040" windowHeight="15720" xr2:uid="{E8FBD7A6-AD4F-4ADA-AFC6-AB64260BFC7C}"/>
  </bookViews>
  <sheets>
    <sheet name="REPETAT" sheetId="1" r:id="rId1"/>
  </sheets>
  <definedNames>
    <definedName name="_xlnm._FilterDatabase" localSheetId="0" hidden="1">REPETAT!$A$1:$I$29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O2" i="1" l="1"/>
  <c r="P2" i="1" s="1"/>
  <c r="O3" i="1"/>
  <c r="P3" i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/>
  <c r="O25" i="1"/>
  <c r="P25" i="1" s="1"/>
  <c r="O26" i="1"/>
  <c r="P26" i="1" s="1"/>
  <c r="O27" i="1"/>
  <c r="P27" i="1" s="1"/>
  <c r="O28" i="1"/>
  <c r="P28" i="1" s="1"/>
  <c r="O29" i="1"/>
  <c r="P29" i="1" s="1"/>
  <c r="P30" i="1"/>
</calcChain>
</file>

<file path=xl/sharedStrings.xml><?xml version="1.0" encoding="utf-8"?>
<sst xmlns="http://schemas.openxmlformats.org/spreadsheetml/2006/main" count="191" uniqueCount="99">
  <si>
    <t>Bucata</t>
  </si>
  <si>
    <t xml:space="preserve">Medium Large 10 mm.; Suprafata interna cu canale transversale ,pentru fixarea sigura şi atraumatica în aplicator. Firul din titan de forma inimii  în secţiune . Aplicator cu şanturi pentru fixarea sigură a clipului, fără zimţi de fixare. </t>
  </si>
  <si>
    <t xml:space="preserve">Clipuri din titan sterile medium large cu 6 clipaplicatoare laparoscopice  33cm.Medium Large </t>
  </si>
  <si>
    <t>Bucată</t>
  </si>
  <si>
    <t>Aparat(stepler) pentru sutura mecanica liniara. Bransa de lucru lungime 30 mm,  cu cartuș  de 6 randuri de clame titan de diferite inaltimi  min 3 valori in diapazonul 4.0-5.0 mm sau  3.0-4.0 mm la alegerea. Steril. Reincarcabil. Pentru intervenții chirurgicale deschise.</t>
  </si>
  <si>
    <t>Casete (cartușe, cartridge) pentru aparat chirurgical de sutură mecanică liniară de multiplă utilizare de 30 mm</t>
  </si>
  <si>
    <t>Cartușe pt stapler liniar (30 mm)</t>
  </si>
  <si>
    <t>Clipse din titan, marimea medium (echivalent LT-200), in cartus cate 6 clipse. Culoarea cartuselor diferita, pentru identificare mai usoara. Clipurile sa fie compatibile cu clip-aplicatoarele existente in institutie: cu marimea falcilor 0.84-1.00 mm si lungimea 20 cm</t>
  </si>
  <si>
    <t>Clipse LT-200</t>
  </si>
  <si>
    <t>Clip-aplicator pentru clipuri din titan de marimea medium. Fabricate din otel inoxidabil. Lungimea aplicatorului: 20 cm. marcate cu culori diferite (la fel ca culoarea cartuselor) pentru identificare mai usoara. Marimea falcilor 0.84-1.00 mm</t>
  </si>
  <si>
    <t>Clipatoare pentru clipse LT-200</t>
  </si>
  <si>
    <t>Clipse din titan, marimea small (echivalent LT-100), in cartus cate 6 clipse. Culoarea cartuselor diferita, pentru identificare mai usoara. Clipurile sa fie compatibile cu clip-aplicatoarele existente in institutie: cu marimea falcilor 0.59-0.75 mm si lungimea 20 cm</t>
  </si>
  <si>
    <t>Clipse LT-100</t>
  </si>
  <si>
    <t>Clip-aplicator pentru clipuri din titan de marimea small. Fabricate din otel inoxidabil. Lungimea aplicatorului: 20 cm. marcate cu culori diferite (la fel ca culoarea cartuselor) pentru identificare mai usoara. Marimea falcilor 0.59-0.75 mm</t>
  </si>
  <si>
    <t>Clipatoare pentru clipse LT-100</t>
  </si>
  <si>
    <t>Casete (cartușe, cartridge) pentru aparat chirurgical de sutură mecanică liniară de multiplă utilizare de 60 mm, pentru waston sau se va oferi un aparat de sutură gratis</t>
  </si>
  <si>
    <t>Cartușe pt stapler liniar (60 mm)</t>
  </si>
  <si>
    <t>Casete (cartușe, cartridge) pentru aparat chirurgical de sutură mecanică liniară de multiplă utilizare de 30 mm, pentru waston sau se va oferi un aparat de sutură gratis</t>
  </si>
  <si>
    <t>Aparat de sutură circulară, curbat,(EEA – end-to-end anastomosis), de unică folosință, steril, cu diametrul de tăiere de până la 21-22 mm, diametru capului 31-32 mm, scoabe plasate in 3 rânduri p/u o închidere ferma la plasare si formarea unei anastomoze sigure, prezența unei ferestre cu marcaj pentru alinierea cu indicatorul de culoare, înălțimea scoabei nu mai puțin de 4 mm, materialul scoabei - titan.</t>
  </si>
  <si>
    <t>Aparat de sutură circulară, curbat,(EEA – end-to-end anastomosis) 31-32</t>
  </si>
  <si>
    <t>Aparat de sutură circulară, curbat,(EEA – end-to-end anastomosis), de unică folosință, steril, cu diametrul de tăiere de până la 19-20 mm, diametru capului 28-29 mm, scoabe plasate in 3 rânduri p/u o închidere ferma la plasare si formarea unei anastomoze sigure, prezența unei ferestre cu marcaj pentru alinierea cu indicatorul de culoare, înălțimea scoabei nu mai puțin de 4 mm, materialul scoabei - titan.</t>
  </si>
  <si>
    <t>Aparat de sutură circulară, curbat,(EEA – end-to-end anastomosis) 28-29</t>
  </si>
  <si>
    <t>Aparat de sutură circulară, curbat,(EEA – end-to-end anastomosis), de unică folosință, steril, cu diametrul de tăiere de până la 14-15,3 mm, diametru capului 23-25 mm, Scoabe plasate in 3 rânduri p/u o închidere ferma la plasare si formarea unei anastomoze sigure, prezența unei ferestre cu marcaj pentru alinierea cu indicatorul de culoare, înălțimea scoabei nu mai puțin de 4 mm, materialul scoabei - titan.</t>
  </si>
  <si>
    <t>Aparat de sutură circulară, curbat,(EEA – end-to-end anastomosis) 23-25</t>
  </si>
  <si>
    <t>Cartuș pentru aparat de sutura mecanică, liniar  operatii  deschise lungime 60 mm, cu 6 randuri cu clame titan de diferite inaltimi  min 3 valori in diapazonul 4-0-5.0 mm sau  3-0-4.0 mm la alegerea. Cu dispozitiv de tăiere încorporat. Steril. Unică folosință. Compatibil cu stapler respectiv de aceeasi lungime</t>
  </si>
  <si>
    <t>Aparat(stepler) pentru sutura mecanica liniara. Bransa de lucru lungime 60 samm,  cu cartuș  de 6 randuri de clame titan de diferite inaltimi  min 3 valori in diapazonul 4.0-5.0 mm sau  3.0-4.0 mm la alegerea. Steril. Reincarcabil. Pentru intervenții chirurgicale deschise.</t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</si>
  <si>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diametrul- 31</t>
    </r>
    <r>
      <rPr>
        <b/>
        <sz val="10"/>
        <rFont val="Times New Roman"/>
        <family val="1"/>
        <charset val="204"/>
      </rPr>
      <t>-32</t>
    </r>
    <r>
      <rPr>
        <sz val="10"/>
        <rFont val="Times New Roman"/>
        <family val="1"/>
      </rPr>
      <t xml:space="preserve"> mm, cu clame titan h-4.8-</t>
    </r>
    <r>
      <rPr>
        <b/>
        <sz val="10"/>
        <rFont val="Times New Roman"/>
        <family val="1"/>
        <charset val="204"/>
      </rPr>
      <t>5.0</t>
    </r>
    <r>
      <rPr>
        <sz val="10"/>
        <rFont val="Times New Roman"/>
        <family val="1"/>
      </rPr>
      <t>mm, cu tehnologie Seria DST , cu dispozitiv tăiere încorporat. Cu capul foldabil pentru extragerea atraumatica a instrumentului.</t>
    </r>
  </si>
  <si>
    <t>Aparat(stepler) pentru sutura circulara (EEA – end-to-end anastomosis diametru 31-32 mm). Tehnologie tip Seria DST.</t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</si>
  <si>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diametrul- 28</t>
    </r>
    <r>
      <rPr>
        <b/>
        <sz val="10"/>
        <rFont val="Times New Roman"/>
        <family val="1"/>
        <charset val="204"/>
      </rPr>
      <t xml:space="preserve">-29 </t>
    </r>
    <r>
      <rPr>
        <sz val="10"/>
        <rFont val="Times New Roman"/>
        <family val="1"/>
      </rPr>
      <t>mm, cu clame titan h-4.8mm, cu tehnologie Seria DST , cu dispozitiv tăiere încorporat. Cu capul foldabil pentru extragerea atraumatica a instrumentului.</t>
    </r>
  </si>
  <si>
    <t>Aparat(stepler) pentru sutura circulara (EEA – end-to-end anastomosis diametru 28-29mm). Tehnologie tip Seria DST.</t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</si>
  <si>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</t>
    </r>
    <r>
      <rPr>
        <b/>
        <sz val="10"/>
        <rFont val="Times New Roman"/>
        <family val="1"/>
        <charset val="204"/>
      </rPr>
      <t xml:space="preserve">26 </t>
    </r>
    <r>
      <rPr>
        <sz val="10"/>
        <rFont val="Times New Roman"/>
        <family val="1"/>
      </rPr>
      <t>mm, cu clame titan h-</t>
    </r>
    <r>
      <rPr>
        <b/>
        <sz val="10"/>
        <rFont val="Times New Roman"/>
        <family val="1"/>
        <charset val="204"/>
      </rPr>
      <t>4,5</t>
    </r>
    <r>
      <rPr>
        <sz val="10"/>
        <rFont val="Times New Roman"/>
        <family val="1"/>
      </rPr>
      <t>-4.8mm, cu tehnologie Seria DST , cu dispozitiv tăiere încorporat. Cu capul foldabil pentru extragerea atraumatica a instrumentului.</t>
    </r>
  </si>
  <si>
    <r>
      <t xml:space="preserve">Aparat(stepler) pentru sutura circulara (EEA – end-to-end anastomosis diametru </t>
    </r>
    <r>
      <rPr>
        <b/>
        <sz val="10"/>
        <rFont val="Times New Roman"/>
        <family val="1"/>
        <charset val="204"/>
      </rPr>
      <t>25-26</t>
    </r>
    <r>
      <rPr>
        <sz val="10"/>
        <rFont val="Times New Roman"/>
        <family val="1"/>
      </rPr>
      <t xml:space="preserve"> mm). Tehnologie tip Seria DST.</t>
    </r>
  </si>
  <si>
    <r>
      <t xml:space="preserve">Cartuș pentru aparat de sutura mecanică, liniar  operatii  deschise lungime </t>
    </r>
    <r>
      <rPr>
        <b/>
        <sz val="10"/>
        <rFont val="Times New Roman"/>
        <family val="1"/>
        <charset val="204"/>
      </rPr>
      <t>55mm-</t>
    </r>
    <r>
      <rPr>
        <sz val="10"/>
        <rFont val="Times New Roman"/>
        <family val="1"/>
      </rPr>
      <t xml:space="preserve">60mm, cu clame titan h-3,8mm. Cu tehnologie tip GIA Seria DST, cu dispozitiv tăiere încorporat. Steril. Unică folosință. 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  </r>
  </si>
  <si>
    <t>12.2 Cartuș pentru aparat de sutura mecanică, liniara- operatii   deschise (55-60mmx 3,8mm). Tehnologie tip GIA Seria DST.</t>
  </si>
  <si>
    <t>12 Instrumente pentru intervenții chirurgicale deschise.</t>
  </si>
  <si>
    <t>12.2</t>
  </si>
  <si>
    <t xml:space="preserve">aparat(stepler) pentru sutura mecanica liniara. Bransa de lucru lungime  60 mm,  pentru cartuș cu clame titan h -3,8-3,85mm. Cu tehnologie Seria DST, deSteril. Unică folosință. Pentru intervenții chirurgicale deschise.  Steril. Unică folosință.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</si>
  <si>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>12.1 Aparat(stepler) pentru sutura mecanica, liniara, reincarcabil, unică folosință(60mm-3,8mm). Tehnologie tip GIA Seria DST.</t>
  </si>
  <si>
    <t>12.1</t>
  </si>
  <si>
    <r>
      <t>Cartuș pentru aparat de sutura mecanică, liniara cu tehnologie tip TA, lungimea 30mm, cu clame titan h-</t>
    </r>
    <r>
      <rPr>
        <b/>
        <sz val="10"/>
        <rFont val="Times New Roman"/>
        <family val="1"/>
        <charset val="204"/>
      </rPr>
      <t>4,7</t>
    </r>
    <r>
      <rPr>
        <sz val="10"/>
        <rFont val="Times New Roman"/>
        <family val="1"/>
      </rPr>
      <t xml:space="preserve">-4,8mm. Steril. Unică folosință. Cu tehnologie tip  DCT (Clame confectionate din firul de profilul dreptunghiular a sectiunii transversale p/u o inchidere ferma la plasare si formarea unei anastomozei sigure) .  </t>
    </r>
  </si>
  <si>
    <r>
      <t xml:space="preserve">9 Cartuș pentru aparat de sutura mecanică, liniara tip TA Premium 30 x </t>
    </r>
    <r>
      <rPr>
        <b/>
        <sz val="10"/>
        <rFont val="Times New Roman"/>
        <family val="1"/>
        <charset val="204"/>
      </rPr>
      <t xml:space="preserve">4,7- </t>
    </r>
    <r>
      <rPr>
        <sz val="10"/>
        <rFont val="Times New Roman"/>
        <family val="1"/>
      </rPr>
      <t>4,8mm.</t>
    </r>
  </si>
  <si>
    <t xml:space="preserve">Aparat(stepler) pentru sutura mecanica, liniara, reincarcabil,   Tip TA  30mm, pentru cartuș lungime 30mm,  de unică folosință. Cu tehnologie tip tip DST (Clame confectionate din firul de profilul dreptunghiular a sectiunii transversale p/u o inchidere ferma la plasare si formarea unei anastomozei sigure) .  </t>
  </si>
  <si>
    <t>8. Aparat(stepler) pentru sutura mecanica liniara, reincarcabil, de unica folosinta, tip TA seria DST(30mm)</t>
  </si>
  <si>
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28-29 mm, cu clame titan h-4.8mm, cu tehnologie Seria DST, cu dispozitiv tăiere încorporat. Cu capul foldabil pentru extragerea atraumatica a instrumentului (Coviden/Medtronic cod  EEA28 sau echivalentul)</t>
  </si>
  <si>
    <r>
      <t xml:space="preserve"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</t>
    </r>
    <r>
      <rPr>
        <b/>
        <sz val="10"/>
        <rFont val="Times New Roman"/>
        <family val="1"/>
        <charset val="204"/>
      </rPr>
      <t>29</t>
    </r>
    <r>
      <rPr>
        <sz val="10"/>
        <rFont val="Times New Roman"/>
        <family val="1"/>
      </rPr>
      <t>-31 mm, cu clame titan h-4.8-</t>
    </r>
    <r>
      <rPr>
        <b/>
        <sz val="10"/>
        <rFont val="Times New Roman"/>
        <family val="1"/>
        <charset val="204"/>
      </rPr>
      <t>5.2</t>
    </r>
    <r>
      <rPr>
        <sz val="10"/>
        <rFont val="Times New Roman"/>
        <family val="1"/>
      </rPr>
      <t>mm, cu tehnologie Seria DST , cu dispozitiv tăiere încorporat. Cu capul foldabil pentru extragerea atraumatica a instrumentului. (Coviden/Medtronic cod  EEA31 sau echivalentul)</t>
    </r>
  </si>
  <si>
    <r>
      <t xml:space="preserve">5 Aparat (stepler) pentru sutura circulara (EEA – end to-end anastomosis diametru </t>
    </r>
    <r>
      <rPr>
        <b/>
        <sz val="10"/>
        <rFont val="Times New Roman"/>
        <family val="1"/>
        <charset val="204"/>
      </rPr>
      <t>29-</t>
    </r>
    <r>
      <rPr>
        <sz val="10"/>
        <rFont val="Times New Roman"/>
        <family val="1"/>
      </rPr>
      <t>31mm). Tehnologie tip Seria DST sau echivalentul</t>
    </r>
  </si>
  <si>
    <r>
  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diametrul- 25-26 mm, cu clame titan h-4.8-</t>
    </r>
    <r>
      <rPr>
        <b/>
        <sz val="10"/>
        <rFont val="Times New Roman"/>
        <family val="1"/>
        <charset val="204"/>
      </rPr>
      <t>5.2</t>
    </r>
    <r>
      <rPr>
        <sz val="10"/>
        <rFont val="Times New Roman"/>
        <family val="1"/>
      </rPr>
      <t>mm, cu tehnologie Seria DST, cu dispozitiv tăiere încorporat. Cu capul foldabil pentru extragerea atraumatica a instrumentului. (Coviden/Medtronic cod  EEA25 sau echivalentul)</t>
    </r>
  </si>
  <si>
    <r>
      <t>4 Aparat(stepler) pentru sutura circulara (EEA – en dto-end anastomosis diametru 25</t>
    </r>
    <r>
      <rPr>
        <b/>
        <sz val="10"/>
        <rFont val="Times New Roman"/>
        <family val="1"/>
        <charset val="204"/>
      </rPr>
      <t>-26</t>
    </r>
    <r>
      <rPr>
        <sz val="10"/>
        <rFont val="Times New Roman"/>
        <family val="1"/>
      </rPr>
      <t>mm). Tehnologie tip Seria DST sau echivalentul</t>
    </r>
  </si>
  <si>
    <t>cartuș pentru aparat de sutură mecanică,liniar,roticulator, lungime - 45 mm, vascular, 6 rînduri de clame 2-0 cu dispozitivul de tăiere încorporat.Cu varful inclinat si ghidul tubulat atasabil.</t>
  </si>
  <si>
    <t>2.4 Cartuș pentru aparat de sutura mecanică, liniară, roticulator, endoscopic , tip EndoGIA curbat, 45mm. Vascular</t>
  </si>
  <si>
    <t>2 Instrumente pentru intervenții chirurgicale laparoscopice</t>
  </si>
  <si>
    <t>2.4</t>
  </si>
  <si>
    <t>cartuș pentru aparat de sutură mecanică,liniar,roticulator, lungime - 30 mm, vascular, 6 rînduri de clame 2-0 cu dispozitivul de tăiere încorporat.Cu varful inclinat si ghidul tubulat atasabil.</t>
  </si>
  <si>
    <t>2.3 Cartuș pentru aparat de sutura mecanică, liniară, roticulator, endoscopic , tip EndoGIA curbat, 30mm. Vascular</t>
  </si>
  <si>
    <t>2.3</t>
  </si>
  <si>
    <t>cartuș pentru aparat de sutură mecanică,liniar,roticulator, lungime - 30 mm, vascular/medie, 6 rînduri de clame de diferite inaltimi (min 3 valori in diapazonul 2-0-3.0 mm)  cu dispozitivul de tăiere încorporat.Cu varful inclinat si ghidul tubulat atasabil.</t>
  </si>
  <si>
    <t>2.2 Cartuș pentru aparat de sutura mecanică, liniară, roticulator, endoscopic , tip EndoGIA curbat, 30mm. Vascular/medie</t>
  </si>
  <si>
    <t>2.2</t>
  </si>
  <si>
    <t>Aparat pentru sutura mecanica liniara,diam.-12mm, lungime-min 6cm, , cu mecanizm de rotire si indoire pina la unghi de 45, a cartusului de sutura in 6 rînduri  de  60mm.  Cu posibilitatea de a se roti sub unghi 45. Steril. Reincarcabil min 25 ori.Universal(utilizabil) pentru cartuse de lungimi 30-45-60 mm</t>
  </si>
  <si>
    <t>2.1 Aparat(stepler) pentru sutura mecanica, liniara, endoscopic, reincarcabil tip analog EndoGIA -6cm</t>
  </si>
  <si>
    <t>2.1</t>
  </si>
  <si>
    <t>Valoarea estimată</t>
  </si>
  <si>
    <t>Suma cu TVA</t>
  </si>
  <si>
    <t>Cantitatea Totală</t>
  </si>
  <si>
    <t>IMSP SPITALUL CLINIC REPUBLICAN TIMOFEI MOSNEAGA</t>
  </si>
  <si>
    <t>IMSP SPITALUL CLINIC MUNICIPAL ARHANGHELUL MIHAIL</t>
  </si>
  <si>
    <t>IMSP INSTITUTUL ONCOLOGIC</t>
  </si>
  <si>
    <t>IMSP INSTITUTUL DE MEDICINA URGENTA</t>
  </si>
  <si>
    <t>IMSP INSTITUTUL DE CARDIOLOGIE</t>
  </si>
  <si>
    <t>Prețul estimativ cu TVA</t>
  </si>
  <si>
    <t>Unitatea de măsura</t>
  </si>
  <si>
    <t>Specificație Tehnică</t>
  </si>
  <si>
    <t>Denumirea poziție</t>
  </si>
  <si>
    <t>Denumirea lot</t>
  </si>
  <si>
    <t>Nr.Lot II</t>
  </si>
  <si>
    <t>Nr.Lot I</t>
  </si>
  <si>
    <t>Specificație Tehnică2</t>
  </si>
  <si>
    <t xml:space="preserve">Aparat(stepler) pentru sutura mecanica liniara pentru 30 mm.  Steril. Reincarcabil. </t>
  </si>
  <si>
    <r>
  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diametrul- 25-26 mm, cu clame titan h-</t>
    </r>
    <r>
      <rPr>
        <sz val="10"/>
        <color rgb="FFFF0000"/>
        <rFont val="Times New Roman"/>
        <family val="1"/>
        <charset val="204"/>
      </rPr>
      <t>4.5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  <charset val="204"/>
      </rPr>
      <t>5.2</t>
    </r>
    <r>
      <rPr>
        <sz val="10"/>
        <rFont val="Times New Roman"/>
        <family val="1"/>
      </rPr>
      <t xml:space="preserve">mm, cu tehnologie Seria DST,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instrumentului. (Coviden/Medtronic cod  EEA25 sau echivalentul)</t>
    </r>
  </si>
  <si>
    <r>
      <t xml:space="preserve"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</t>
    </r>
    <r>
      <rPr>
        <b/>
        <sz val="10"/>
        <rFont val="Times New Roman"/>
        <family val="1"/>
        <charset val="204"/>
      </rPr>
      <t>29</t>
    </r>
    <r>
      <rPr>
        <sz val="10"/>
        <rFont val="Times New Roman"/>
        <family val="1"/>
      </rPr>
      <t>-31 mm, cu clame titan h-4.8-</t>
    </r>
    <r>
      <rPr>
        <b/>
        <sz val="10"/>
        <rFont val="Times New Roman"/>
        <family val="1"/>
        <charset val="204"/>
      </rPr>
      <t>5.2</t>
    </r>
    <r>
      <rPr>
        <sz val="10"/>
        <rFont val="Times New Roman"/>
        <family val="1"/>
      </rPr>
      <t xml:space="preserve">mm, cu tehnologie Seria DST 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instrumentului. (Coviden/Medtronic cod  EEA31 sau echivalentul)</t>
    </r>
  </si>
  <si>
    <r>
      <t xml:space="preserve"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28-29 mm, cu clame titan h-4.8mm, cu tehnologie Seria DST,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 (Coviden/Medtronic cod  EEA28 sau echivalentul)</t>
    </r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</si>
  <si>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</t>
    </r>
    <r>
      <rPr>
        <b/>
        <sz val="10"/>
        <rFont val="Times New Roman"/>
        <family val="1"/>
        <charset val="204"/>
      </rPr>
      <t xml:space="preserve">26 </t>
    </r>
    <r>
      <rPr>
        <sz val="10"/>
        <rFont val="Times New Roman"/>
        <family val="1"/>
      </rPr>
      <t>mm, cu clame titan h-</t>
    </r>
    <r>
      <rPr>
        <b/>
        <sz val="10"/>
        <rFont val="Times New Roman"/>
        <family val="1"/>
        <charset val="204"/>
      </rPr>
      <t>4,5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  <charset val="204"/>
      </rPr>
      <t>5,2</t>
    </r>
    <r>
      <rPr>
        <sz val="10"/>
        <rFont val="Times New Roman"/>
        <family val="1"/>
      </rPr>
      <t xml:space="preserve">mm, cu tehnologie Seria DST 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instrumentului.</t>
    </r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</si>
  <si>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diametrul- 28</t>
    </r>
    <r>
      <rPr>
        <b/>
        <sz val="10"/>
        <rFont val="Times New Roman"/>
        <family val="1"/>
        <charset val="204"/>
      </rPr>
      <t xml:space="preserve">-29 </t>
    </r>
    <r>
      <rPr>
        <sz val="10"/>
        <rFont val="Times New Roman"/>
        <family val="1"/>
      </rPr>
      <t>mm, cu clame titan h-4.8-</t>
    </r>
    <r>
      <rPr>
        <b/>
        <sz val="10"/>
        <rFont val="Times New Roman"/>
        <family val="1"/>
        <charset val="204"/>
      </rPr>
      <t>5,2</t>
    </r>
    <r>
      <rPr>
        <sz val="10"/>
        <rFont val="Times New Roman"/>
        <family val="1"/>
      </rPr>
      <t xml:space="preserve">mm, cu tehnologie Seria DST , cu dispozitiv tăiere încorporat. Cu capul foldabil </t>
    </r>
    <r>
      <rPr>
        <sz val="10"/>
        <color rgb="FFFF0000"/>
        <rFont val="Times New Roman"/>
        <family val="1"/>
        <charset val="204"/>
      </rPr>
      <t>sau cu capul fi</t>
    </r>
    <r>
      <rPr>
        <sz val="10"/>
        <rFont val="Times New Roman"/>
        <family val="1"/>
      </rPr>
      <t>x pentru extragerea atraumatica a instrumentului.</t>
    </r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</si>
  <si>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diametrul- 31</t>
    </r>
    <r>
      <rPr>
        <b/>
        <sz val="10"/>
        <rFont val="Times New Roman"/>
        <family val="1"/>
        <charset val="204"/>
      </rPr>
      <t>-32</t>
    </r>
    <r>
      <rPr>
        <sz val="10"/>
        <rFont val="Times New Roman"/>
        <family val="1"/>
      </rPr>
      <t xml:space="preserve"> mm, cu clame titan h-4.8-</t>
    </r>
    <r>
      <rPr>
        <b/>
        <sz val="10"/>
        <rFont val="Times New Roman"/>
        <family val="1"/>
        <charset val="204"/>
      </rPr>
      <t>5.2</t>
    </r>
    <r>
      <rPr>
        <sz val="10"/>
        <rFont val="Times New Roman"/>
        <family val="1"/>
      </rPr>
      <t xml:space="preserve">mm, cu tehnologie Seria DST 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instrumentului.</t>
    </r>
  </si>
  <si>
    <t xml:space="preserve">Aparat(stepler) pentru sutura mecanica, liniara, reincarcabil, lungimea 30mm. </t>
  </si>
  <si>
    <t>Specificație Tehnică3</t>
  </si>
  <si>
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diametrul- 25-26 mm, cu clame titan h-4.5-5.2mm, cu tehnologie Seria DST, cu dispozitiv tăiere încorporat. Cu capul foldabil sau cu capul fix pentru extragerea atraumatica a instrumentului. (Coviden/Medtronic cod  EEA25 sau echivalentul)</t>
  </si>
  <si>
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28-29 mm, cu clame titan h-4.8mm, cu tehnologie Seria DST, cu dispozitiv tăiere încorporat. Cu capul foldabil sau cu capul fix pentru extragerea atraumatica a instrumentului (Coviden/Medtronic cod  EEA28 sau echivalentul)</t>
  </si>
  <si>
    <t xml:space="preserve">Cartuș pentru aparat de sutura mecanică, liniara cu tehnologie tip TA, lungimea 30mm, cu clame titan h-4,7-4,8mm. Steril. Unică folosință. Cu tehnologie tip  DCT (Clame confectionate din firul de profilul dreptunghiular a sectiunii transversale p/u o inchidere ferma la plasare si formarea unei anastomozei sigure) .  </t>
  </si>
  <si>
    <t xml:space="preserve">Cartuș pentru aparat de sutura mecanică, liniar  operatii  deschise lungime 55mm-60mm, cu clame titan h-3,8mm. Cu tehnologie tip GIA Seria DST, cu dispozitiv tăiere încorporat. Steril. Unică folosință. 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</si>
  <si>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diametrul- 25-26 mm, cu clame titan h-4,5-5,2mm, cu tehnologie Seria DST , cu dispozitiv tăiere încorporat. Cu capul foldabil sau cu capul fix pentru extragerea atraumatica a instrumentului.</t>
  </si>
  <si>
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diametrul- 28-29 mm, cu clame titan h-4.8-5,2mm, cu tehnologie Seria DST , cu dispozitiv tăiere încorporat. Cu capul foldabil sau cu capul fix pentru extragerea atraumatica a instrumentului.</t>
  </si>
  <si>
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diametrul- 31-32 mm, cu clame titan h-4.8-5.2mm, cu tehnologie Seria DST , cu dispozitiv tăiere încorporat. Cu capul foldabil sau cu capul fix pentru extragerea atraumatica a instrumentului.</t>
  </si>
  <si>
    <t>ANULAT</t>
  </si>
  <si>
    <r>
  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29-</t>
    </r>
    <r>
      <rPr>
        <b/>
        <sz val="10"/>
        <rFont val="Times New Roman"/>
        <family val="1"/>
        <charset val="204"/>
      </rPr>
      <t>32 mm</t>
    </r>
    <r>
      <rPr>
        <sz val="10"/>
        <rFont val="Times New Roman"/>
        <family val="1"/>
      </rPr>
      <t>, cu clame titan h-4.8-5.2mm, cu tehnologie Seria DST , cu dispozitiv tăiere încorporat. Cu capul foldabil sau cu capul fix pentru extragerea atraumatica a instrumentului. (Coviden/Medtronic cod  EEA31 sau echivalentul)</t>
    </r>
  </si>
  <si>
    <t>6 Aparat (stepler) pentru sutura circulara (EEA – end to-end anastomosis diametru 28-29mm). Tehnologie tip Seria DST sau echivalentul</t>
  </si>
  <si>
    <t xml:space="preserve">Aparat(stepler) pentru sutura mecanica, liniara, reincarcabil, lungimea 60mm. </t>
  </si>
  <si>
    <t xml:space="preserve">Aparat(stepler) pentru sutura mecanica liniara pentru 60 mm.  Steril. Reincarcabil. </t>
  </si>
  <si>
    <t>Casete (cartușe, cartridge) pentru aparat chirurgical de sutură mecanică liniară de multiplă utilizare de 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</si>
</sst>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;[Red]0.00"/>
  </numFmts>
  <fonts count="10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</cellStyleXfs>
  <cellXfs count="39">
    <xf numFmtId="0" fontId="0" fillId="0" borderId="0" xfId="0"/>
    <xf numFmtId="49" fontId="5" fillId="0" borderId="4" xfId="4" applyNumberFormat="1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2" applyNumberFormat="1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43" fontId="3" fillId="0" borderId="0" xfId="1" applyFont="1" applyFill="1"/>
    <xf numFmtId="0" fontId="3" fillId="0" borderId="5" xfId="0" applyFont="1" applyFill="1" applyBorder="1"/>
    <xf numFmtId="0" fontId="3" fillId="0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/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164" fontId="3" fillId="3" borderId="1" xfId="3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/>
  </cellXfs>
  <cellStyles count="5">
    <cellStyle name="Comma" xfId="1" builtinId="3"/>
    <cellStyle name="Normal" xfId="0" builtinId="0"/>
    <cellStyle name="Normal 2" xfId="3" xr:uid="{546AFCB6-8071-45AE-85D4-0315484B9F65}"/>
    <cellStyle name="Normal 3" xfId="4" xr:uid="{45C7A59A-E798-4D72-8B6B-31598CC743BB}"/>
    <cellStyle name="Normal 5" xfId="2" xr:uid="{96AAD603-67D1-4522-81F6-734F6133BEB2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7B961-E6D1-4CFC-9E98-FCA424C5C2FB}" name="Table13" displayName="Table13" ref="A1:Q30" totalsRowShown="0" headerRowDxfId="20" dataDxfId="18" headerRowBorderDxfId="19" tableBorderDxfId="17" headerRowCellStyle="Normal 2">
  <autoFilter ref="A1:Q30" xr:uid="{EC536516-5D9E-4B2F-98F8-791483C0B7DD}"/>
  <tableColumns count="17">
    <tableColumn id="2" xr3:uid="{E0014F06-39AF-46BB-AD71-E90B9B6E3D27}" name="Nr.Lot I" dataDxfId="16"/>
    <tableColumn id="1" xr3:uid="{98B8C734-2920-43D6-8D71-4B934E379E2F}" name="Nr.Lot II" dataDxfId="15"/>
    <tableColumn id="5" xr3:uid="{38C2C136-60B1-402E-BBAD-A712A29505F0}" name="Denumirea lot" dataDxfId="14"/>
    <tableColumn id="6" xr3:uid="{61DB4406-C27D-4235-9181-1C04B2AB9E5F}" name="Denumirea poziție" dataDxfId="13"/>
    <tableColumn id="8" xr3:uid="{0483B2F3-92BA-4D13-A605-262272ECB487}" name="Specificație Tehnică" dataDxfId="12"/>
    <tableColumn id="7" xr3:uid="{5EDBF5CC-E3F6-4B26-A90E-0755E32373A5}" name="Specificație Tehnică2" dataDxfId="11"/>
    <tableColumn id="17" xr3:uid="{D6B1B1C5-C1EA-4F37-BFB9-D3527670CA8A}" name="Specificație Tehnică3" dataDxfId="10" dataCellStyle="Normal 5"/>
    <tableColumn id="9" xr3:uid="{498E5FD5-AA04-4C1C-9C7E-D1DF3B19EEBD}" name="Unitatea de măsura" dataDxfId="9"/>
    <tableColumn id="10" xr3:uid="{C9E3CFA6-1AB3-441F-95D7-606CCB8D2E60}" name="Prețul estimativ cu TVA" dataDxfId="8"/>
    <tableColumn id="11" xr3:uid="{AE13BDEE-1235-4E04-8861-3B75C79A5054}" name="IMSP INSTITUTUL DE CARDIOLOGIE" dataDxfId="7"/>
    <tableColumn id="12" xr3:uid="{528151C6-DF38-49F7-ACB6-5DDE1116E458}" name="IMSP INSTITUTUL DE MEDICINA URGENTA" dataDxfId="6"/>
    <tableColumn id="13" xr3:uid="{12BAA74B-6BEB-47F5-B6A4-16530B7E0C87}" name="IMSP INSTITUTUL ONCOLOGIC" dataDxfId="5"/>
    <tableColumn id="14" xr3:uid="{A64175F2-29BE-4A78-8443-DA82CEBE8919}" name="IMSP SPITALUL CLINIC MUNICIPAL ARHANGHELUL MIHAIL" dataDxfId="4"/>
    <tableColumn id="15" xr3:uid="{9E8E6969-2996-4FD0-9F05-BDAA73A4655D}" name="IMSP SPITALUL CLINIC REPUBLICAN TIMOFEI MOSNEAGA" dataDxfId="3"/>
    <tableColumn id="16" xr3:uid="{DAE54EC5-EC4C-40A9-A4E1-5DEA426B2414}" name="Cantitatea Totală" dataDxfId="2"/>
    <tableColumn id="3" xr3:uid="{918AE982-9A04-4A93-9489-11B07BDC63C1}" name="Suma cu TVA" dataDxfId="1">
      <calculatedColumnFormula>Table13[[#This Row],[Cantitatea Totală]]*Table13[[#This Row],[Prețul estimativ cu TVA]]</calculatedColumnFormula>
    </tableColumn>
    <tableColumn id="4" xr3:uid="{7F66B8BE-D17C-4A95-834F-DC627E31A374}" name="Valoarea estimată" dataDxfId="0">
      <calculatedColumnFormula>Table13[[#This Row],[Suma cu TVA]]/1.2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0A07-3E8C-479A-BF59-6B6EC0832064}">
  <sheetPr>
    <tabColor rgb="FFFFFF00"/>
  </sheetPr>
  <dimension ref="A1:Q30"/>
  <sheetViews>
    <sheetView tabSelected="1" zoomScaleNormal="100" workbookViewId="0">
      <pane ySplit="1" topLeftCell="A2" activePane="bottomLeft" state="frozen"/>
      <selection pane="bottomLeft" activeCell="L18" sqref="L18:L20"/>
    </sheetView>
  </sheetViews>
  <sheetFormatPr defaultColWidth="22.5703125" defaultRowHeight="57.75" customHeight="1" x14ac:dyDescent="0.2"/>
  <cols>
    <col min="1" max="1" width="10.140625" style="16" customWidth="1"/>
    <col min="2" max="2" width="11.7109375" style="16" customWidth="1"/>
    <col min="3" max="3" width="24.85546875" style="19" customWidth="1"/>
    <col min="4" max="4" width="27.7109375" style="19" customWidth="1"/>
    <col min="5" max="5" width="41.42578125" style="20" hidden="1" customWidth="1"/>
    <col min="6" max="6" width="41.28515625" style="20" hidden="1" customWidth="1"/>
    <col min="7" max="7" width="41.28515625" style="20" customWidth="1"/>
    <col min="8" max="8" width="13.7109375" style="6" customWidth="1"/>
    <col min="9" max="9" width="15.28515625" style="16" customWidth="1"/>
    <col min="10" max="14" width="13.42578125" style="6" customWidth="1"/>
    <col min="15" max="15" width="16" style="6" customWidth="1"/>
    <col min="16" max="16" width="15.85546875" style="6" customWidth="1"/>
    <col min="17" max="17" width="19.28515625" style="6" customWidth="1"/>
    <col min="18" max="16384" width="22.5703125" style="6"/>
  </cols>
  <sheetData>
    <row r="1" spans="1:17" ht="57.75" customHeight="1" x14ac:dyDescent="0.2">
      <c r="A1" s="1" t="s">
        <v>75</v>
      </c>
      <c r="B1" s="1" t="s">
        <v>74</v>
      </c>
      <c r="C1" s="1" t="s">
        <v>73</v>
      </c>
      <c r="D1" s="1" t="s">
        <v>72</v>
      </c>
      <c r="E1" s="2" t="s">
        <v>71</v>
      </c>
      <c r="F1" s="2" t="s">
        <v>76</v>
      </c>
      <c r="G1" s="2" t="s">
        <v>85</v>
      </c>
      <c r="H1" s="2" t="s">
        <v>70</v>
      </c>
      <c r="I1" s="2" t="s">
        <v>69</v>
      </c>
      <c r="J1" s="3" t="s">
        <v>68</v>
      </c>
      <c r="K1" s="3" t="s">
        <v>67</v>
      </c>
      <c r="L1" s="3" t="s">
        <v>66</v>
      </c>
      <c r="M1" s="3" t="s">
        <v>65</v>
      </c>
      <c r="N1" s="3" t="s">
        <v>64</v>
      </c>
      <c r="O1" s="4" t="s">
        <v>63</v>
      </c>
      <c r="P1" s="5" t="s">
        <v>62</v>
      </c>
      <c r="Q1" s="5" t="s">
        <v>61</v>
      </c>
    </row>
    <row r="2" spans="1:17" ht="57.75" customHeight="1" x14ac:dyDescent="0.2">
      <c r="A2" s="7" t="s">
        <v>60</v>
      </c>
      <c r="B2" s="7">
        <v>1</v>
      </c>
      <c r="C2" s="8" t="s">
        <v>50</v>
      </c>
      <c r="D2" s="9" t="s">
        <v>59</v>
      </c>
      <c r="E2" s="9" t="s">
        <v>58</v>
      </c>
      <c r="F2" s="9" t="s">
        <v>58</v>
      </c>
      <c r="G2" s="9" t="s">
        <v>58</v>
      </c>
      <c r="H2" s="10" t="s">
        <v>3</v>
      </c>
      <c r="I2" s="11">
        <v>3155.44305555556</v>
      </c>
      <c r="J2" s="12"/>
      <c r="K2" s="12"/>
      <c r="L2" s="12"/>
      <c r="M2" s="12">
        <v>3</v>
      </c>
      <c r="N2" s="10"/>
      <c r="O2" s="12">
        <f t="shared" ref="O2:O29" si="0">SUM(J2:N2)</f>
        <v>3</v>
      </c>
      <c r="P2" s="6">
        <f>Table13[[#This Row],[Cantitatea Totală]]*Table13[[#This Row],[Prețul estimativ cu TVA]]</f>
        <v>9466.329166666681</v>
      </c>
      <c r="Q2" s="6">
        <v>7888.6100000000006</v>
      </c>
    </row>
    <row r="3" spans="1:17" ht="57.75" customHeight="1" x14ac:dyDescent="0.2">
      <c r="A3" s="7" t="s">
        <v>57</v>
      </c>
      <c r="B3" s="7">
        <v>1</v>
      </c>
      <c r="C3" s="8" t="s">
        <v>50</v>
      </c>
      <c r="D3" s="9" t="s">
        <v>56</v>
      </c>
      <c r="E3" s="9" t="s">
        <v>55</v>
      </c>
      <c r="F3" s="9" t="s">
        <v>55</v>
      </c>
      <c r="G3" s="9" t="s">
        <v>55</v>
      </c>
      <c r="H3" s="10" t="s">
        <v>3</v>
      </c>
      <c r="I3" s="11">
        <v>5276.51</v>
      </c>
      <c r="J3" s="12"/>
      <c r="K3" s="12"/>
      <c r="L3" s="12"/>
      <c r="M3" s="12">
        <v>2</v>
      </c>
      <c r="N3" s="10"/>
      <c r="O3" s="12">
        <f t="shared" si="0"/>
        <v>2</v>
      </c>
      <c r="P3" s="6">
        <f>Table13[[#This Row],[Cantitatea Totală]]*Table13[[#This Row],[Prețul estimativ cu TVA]]</f>
        <v>10553.02</v>
      </c>
      <c r="Q3" s="6">
        <v>8794.19</v>
      </c>
    </row>
    <row r="4" spans="1:17" ht="57.75" customHeight="1" x14ac:dyDescent="0.2">
      <c r="A4" s="7" t="s">
        <v>54</v>
      </c>
      <c r="B4" s="7">
        <v>1</v>
      </c>
      <c r="C4" s="8" t="s">
        <v>50</v>
      </c>
      <c r="D4" s="9" t="s">
        <v>53</v>
      </c>
      <c r="E4" s="9" t="s">
        <v>52</v>
      </c>
      <c r="F4" s="9" t="s">
        <v>52</v>
      </c>
      <c r="G4" s="9" t="s">
        <v>52</v>
      </c>
      <c r="H4" s="10" t="s">
        <v>3</v>
      </c>
      <c r="I4" s="11">
        <v>5446.9598823529404</v>
      </c>
      <c r="J4" s="12"/>
      <c r="K4" s="12"/>
      <c r="L4" s="12"/>
      <c r="M4" s="12">
        <v>3</v>
      </c>
      <c r="N4" s="10"/>
      <c r="O4" s="12">
        <f t="shared" si="0"/>
        <v>3</v>
      </c>
      <c r="P4" s="6">
        <f>Table13[[#This Row],[Cantitatea Totală]]*Table13[[#This Row],[Prețul estimativ cu TVA]]</f>
        <v>16340.87964705882</v>
      </c>
      <c r="Q4" s="6">
        <v>13617.4</v>
      </c>
    </row>
    <row r="5" spans="1:17" ht="57.75" customHeight="1" x14ac:dyDescent="0.2">
      <c r="A5" s="7" t="s">
        <v>51</v>
      </c>
      <c r="B5" s="7">
        <v>1</v>
      </c>
      <c r="C5" s="8" t="s">
        <v>50</v>
      </c>
      <c r="D5" s="9" t="s">
        <v>49</v>
      </c>
      <c r="E5" s="9" t="s">
        <v>48</v>
      </c>
      <c r="F5" s="9" t="s">
        <v>48</v>
      </c>
      <c r="G5" s="9" t="s">
        <v>48</v>
      </c>
      <c r="H5" s="10" t="s">
        <v>3</v>
      </c>
      <c r="I5" s="11">
        <v>5414.4544971428604</v>
      </c>
      <c r="J5" s="12"/>
      <c r="K5" s="12"/>
      <c r="L5" s="12"/>
      <c r="M5" s="12">
        <v>3</v>
      </c>
      <c r="N5" s="10"/>
      <c r="O5" s="12">
        <f t="shared" si="0"/>
        <v>3</v>
      </c>
      <c r="P5" s="6">
        <f>Table13[[#This Row],[Cantitatea Totală]]*Table13[[#This Row],[Prețul estimativ cu TVA]]</f>
        <v>16243.363491428581</v>
      </c>
      <c r="Q5" s="6">
        <v>13536.14</v>
      </c>
    </row>
    <row r="6" spans="1:17" ht="57.75" customHeight="1" x14ac:dyDescent="0.2">
      <c r="A6" s="7">
        <v>4</v>
      </c>
      <c r="B6" s="7">
        <v>2</v>
      </c>
      <c r="C6" s="9" t="s">
        <v>47</v>
      </c>
      <c r="D6" s="9" t="s">
        <v>47</v>
      </c>
      <c r="E6" s="9" t="s">
        <v>46</v>
      </c>
      <c r="F6" s="27" t="s">
        <v>78</v>
      </c>
      <c r="G6" s="9" t="s">
        <v>86</v>
      </c>
      <c r="H6" s="10" t="s">
        <v>3</v>
      </c>
      <c r="I6" s="11">
        <v>7981.2740284615402</v>
      </c>
      <c r="J6" s="12"/>
      <c r="K6" s="12"/>
      <c r="L6" s="12"/>
      <c r="M6" s="12">
        <v>5</v>
      </c>
      <c r="N6" s="10"/>
      <c r="O6" s="12">
        <f t="shared" si="0"/>
        <v>5</v>
      </c>
      <c r="P6" s="6">
        <f>Table13[[#This Row],[Cantitatea Totală]]*Table13[[#This Row],[Prețul estimativ cu TVA]]</f>
        <v>39906.3701423077</v>
      </c>
      <c r="Q6" s="6">
        <v>33255.310000000005</v>
      </c>
    </row>
    <row r="7" spans="1:17" ht="57.75" customHeight="1" x14ac:dyDescent="0.2">
      <c r="A7" s="7">
        <v>5</v>
      </c>
      <c r="B7" s="7">
        <v>3</v>
      </c>
      <c r="C7" s="9" t="s">
        <v>45</v>
      </c>
      <c r="D7" s="9" t="s">
        <v>45</v>
      </c>
      <c r="E7" s="9" t="s">
        <v>44</v>
      </c>
      <c r="F7" s="27" t="s">
        <v>79</v>
      </c>
      <c r="G7" s="27" t="s">
        <v>94</v>
      </c>
      <c r="H7" s="10" t="s">
        <v>3</v>
      </c>
      <c r="I7" s="11">
        <v>8238.0902474468094</v>
      </c>
      <c r="J7" s="12"/>
      <c r="K7" s="12"/>
      <c r="L7" s="12"/>
      <c r="M7" s="12">
        <v>10</v>
      </c>
      <c r="N7" s="10"/>
      <c r="O7" s="12">
        <f t="shared" si="0"/>
        <v>10</v>
      </c>
      <c r="P7" s="6">
        <f>Table13[[#This Row],[Cantitatea Totală]]*Table13[[#This Row],[Prețul estimativ cu TVA]]</f>
        <v>82380.902474468094</v>
      </c>
      <c r="Q7" s="6">
        <v>68650.759999999995</v>
      </c>
    </row>
    <row r="8" spans="1:17" ht="57.75" customHeight="1" x14ac:dyDescent="0.2">
      <c r="A8" s="7">
        <v>6</v>
      </c>
      <c r="B8" s="7">
        <v>4</v>
      </c>
      <c r="C8" s="9" t="s">
        <v>95</v>
      </c>
      <c r="D8" s="9" t="s">
        <v>95</v>
      </c>
      <c r="E8" s="9" t="s">
        <v>43</v>
      </c>
      <c r="F8" s="27" t="s">
        <v>80</v>
      </c>
      <c r="G8" s="9" t="s">
        <v>87</v>
      </c>
      <c r="H8" s="10" t="s">
        <v>3</v>
      </c>
      <c r="I8" s="11">
        <v>8316.8406116666702</v>
      </c>
      <c r="J8" s="12"/>
      <c r="K8" s="12"/>
      <c r="L8" s="12"/>
      <c r="M8" s="12">
        <v>10</v>
      </c>
      <c r="N8" s="10"/>
      <c r="O8" s="12">
        <f t="shared" si="0"/>
        <v>10</v>
      </c>
      <c r="P8" s="6">
        <f>Table13[[#This Row],[Cantitatea Totală]]*Table13[[#This Row],[Prețul estimativ cu TVA]]</f>
        <v>83168.406116666709</v>
      </c>
      <c r="Q8" s="6">
        <v>69307.009999999995</v>
      </c>
    </row>
    <row r="9" spans="1:17" ht="57.75" customHeight="1" x14ac:dyDescent="0.2">
      <c r="A9" s="7">
        <v>8</v>
      </c>
      <c r="B9" s="7">
        <v>5</v>
      </c>
      <c r="C9" s="8" t="s">
        <v>42</v>
      </c>
      <c r="D9" s="9" t="s">
        <v>42</v>
      </c>
      <c r="E9" s="9" t="s">
        <v>41</v>
      </c>
      <c r="F9" s="9" t="s">
        <v>41</v>
      </c>
      <c r="G9" s="9" t="s">
        <v>41</v>
      </c>
      <c r="H9" s="10" t="s">
        <v>3</v>
      </c>
      <c r="I9" s="11">
        <v>9191.2999999999993</v>
      </c>
      <c r="J9" s="12"/>
      <c r="K9" s="12"/>
      <c r="L9" s="12">
        <v>50</v>
      </c>
      <c r="M9" s="12"/>
      <c r="N9" s="10">
        <v>11</v>
      </c>
      <c r="O9" s="12">
        <f t="shared" si="0"/>
        <v>61</v>
      </c>
      <c r="P9" s="6">
        <f>Table13[[#This Row],[Cantitatea Totală]]*Table13[[#This Row],[Prețul estimativ cu TVA]]</f>
        <v>560669.29999999993</v>
      </c>
      <c r="Q9" s="6">
        <v>467224.42</v>
      </c>
    </row>
    <row r="10" spans="1:17" ht="57.75" customHeight="1" x14ac:dyDescent="0.2">
      <c r="A10" s="7">
        <v>9</v>
      </c>
      <c r="B10" s="7">
        <v>5</v>
      </c>
      <c r="C10" s="9" t="s">
        <v>40</v>
      </c>
      <c r="D10" s="9" t="s">
        <v>40</v>
      </c>
      <c r="E10" s="9" t="s">
        <v>39</v>
      </c>
      <c r="F10" s="9" t="s">
        <v>39</v>
      </c>
      <c r="G10" s="9" t="s">
        <v>88</v>
      </c>
      <c r="H10" s="10" t="s">
        <v>3</v>
      </c>
      <c r="I10" s="11">
        <v>2343.4192043243202</v>
      </c>
      <c r="J10" s="12"/>
      <c r="K10" s="12"/>
      <c r="L10" s="12">
        <v>100</v>
      </c>
      <c r="M10" s="12"/>
      <c r="N10" s="10">
        <v>22</v>
      </c>
      <c r="O10" s="12">
        <f t="shared" si="0"/>
        <v>122</v>
      </c>
      <c r="P10" s="6">
        <f>Table13[[#This Row],[Cantitatea Totală]]*Table13[[#This Row],[Prețul estimativ cu TVA]]</f>
        <v>285897.14292756707</v>
      </c>
      <c r="Q10" s="6">
        <v>238247.62</v>
      </c>
    </row>
    <row r="11" spans="1:17" ht="57.75" customHeight="1" x14ac:dyDescent="0.2">
      <c r="A11" s="7" t="s">
        <v>38</v>
      </c>
      <c r="B11" s="7">
        <v>6</v>
      </c>
      <c r="C11" s="8" t="s">
        <v>34</v>
      </c>
      <c r="D11" s="9" t="s">
        <v>37</v>
      </c>
      <c r="E11" s="9" t="s">
        <v>36</v>
      </c>
      <c r="F11" s="9" t="s">
        <v>36</v>
      </c>
      <c r="G11" s="9" t="s">
        <v>36</v>
      </c>
      <c r="H11" s="10" t="s">
        <v>3</v>
      </c>
      <c r="I11" s="11">
        <v>1749.6571428571399</v>
      </c>
      <c r="J11" s="12"/>
      <c r="K11" s="12"/>
      <c r="L11" s="12">
        <v>50</v>
      </c>
      <c r="M11" s="12"/>
      <c r="N11" s="10"/>
      <c r="O11" s="12">
        <f t="shared" si="0"/>
        <v>50</v>
      </c>
      <c r="P11" s="6">
        <f>Table13[[#This Row],[Cantitatea Totală]]*Table13[[#This Row],[Prețul estimativ cu TVA]]</f>
        <v>87482.857142856999</v>
      </c>
      <c r="Q11" s="6">
        <v>72902.39</v>
      </c>
    </row>
    <row r="12" spans="1:17" ht="57.75" customHeight="1" x14ac:dyDescent="0.2">
      <c r="A12" s="7" t="s">
        <v>35</v>
      </c>
      <c r="B12" s="7">
        <v>6</v>
      </c>
      <c r="C12" s="8" t="s">
        <v>34</v>
      </c>
      <c r="D12" s="9" t="s">
        <v>33</v>
      </c>
      <c r="E12" s="9" t="s">
        <v>32</v>
      </c>
      <c r="F12" s="9" t="s">
        <v>32</v>
      </c>
      <c r="G12" s="9" t="s">
        <v>89</v>
      </c>
      <c r="H12" s="10" t="s">
        <v>3</v>
      </c>
      <c r="I12" s="11">
        <v>1039</v>
      </c>
      <c r="J12" s="12"/>
      <c r="K12" s="12"/>
      <c r="L12" s="12">
        <v>150</v>
      </c>
      <c r="M12" s="12"/>
      <c r="N12" s="10"/>
      <c r="O12" s="12">
        <f t="shared" si="0"/>
        <v>150</v>
      </c>
      <c r="P12" s="6">
        <f>Table13[[#This Row],[Cantitatea Totală]]*Table13[[#This Row],[Prețul estimativ cu TVA]]</f>
        <v>155850</v>
      </c>
      <c r="Q12" s="6">
        <v>129875</v>
      </c>
    </row>
    <row r="13" spans="1:17" ht="57.75" customHeight="1" x14ac:dyDescent="0.2">
      <c r="A13" s="7">
        <v>17</v>
      </c>
      <c r="B13" s="7">
        <v>7</v>
      </c>
      <c r="C13" s="13" t="s">
        <v>31</v>
      </c>
      <c r="D13" s="13" t="s">
        <v>31</v>
      </c>
      <c r="E13" s="14" t="s">
        <v>30</v>
      </c>
      <c r="F13" s="24" t="s">
        <v>81</v>
      </c>
      <c r="G13" s="14" t="s">
        <v>90</v>
      </c>
      <c r="H13" s="7" t="s">
        <v>3</v>
      </c>
      <c r="I13" s="7">
        <v>9000</v>
      </c>
      <c r="J13" s="12"/>
      <c r="K13" s="7"/>
      <c r="L13" s="12">
        <v>150</v>
      </c>
      <c r="M13" s="12"/>
      <c r="N13" s="12"/>
      <c r="O13" s="12">
        <f t="shared" si="0"/>
        <v>150</v>
      </c>
      <c r="P13" s="6">
        <f>Table13[[#This Row],[Cantitatea Totală]]*Table13[[#This Row],[Prețul estimativ cu TVA]]</f>
        <v>1350000</v>
      </c>
      <c r="Q13" s="6">
        <v>1125000</v>
      </c>
    </row>
    <row r="14" spans="1:17" ht="57.75" customHeight="1" x14ac:dyDescent="0.2">
      <c r="A14" s="7">
        <v>18</v>
      </c>
      <c r="B14" s="7">
        <v>8</v>
      </c>
      <c r="C14" s="13" t="s">
        <v>29</v>
      </c>
      <c r="D14" s="13" t="s">
        <v>29</v>
      </c>
      <c r="E14" s="14" t="s">
        <v>28</v>
      </c>
      <c r="F14" s="24" t="s">
        <v>82</v>
      </c>
      <c r="G14" s="14" t="s">
        <v>91</v>
      </c>
      <c r="H14" s="7" t="s">
        <v>3</v>
      </c>
      <c r="I14" s="7">
        <v>9000</v>
      </c>
      <c r="J14" s="12"/>
      <c r="K14" s="7"/>
      <c r="L14" s="12">
        <v>350</v>
      </c>
      <c r="M14" s="12"/>
      <c r="N14" s="12"/>
      <c r="O14" s="12">
        <f t="shared" si="0"/>
        <v>350</v>
      </c>
      <c r="P14" s="6">
        <f>Table13[[#This Row],[Cantitatea Totală]]*Table13[[#This Row],[Prețul estimativ cu TVA]]</f>
        <v>3150000</v>
      </c>
      <c r="Q14" s="6">
        <v>2625000</v>
      </c>
    </row>
    <row r="15" spans="1:17" ht="57.75" customHeight="1" x14ac:dyDescent="0.2">
      <c r="A15" s="7">
        <v>19</v>
      </c>
      <c r="B15" s="7">
        <v>9</v>
      </c>
      <c r="C15" s="13" t="s">
        <v>27</v>
      </c>
      <c r="D15" s="13" t="s">
        <v>27</v>
      </c>
      <c r="E15" s="14" t="s">
        <v>26</v>
      </c>
      <c r="F15" s="24" t="s">
        <v>83</v>
      </c>
      <c r="G15" s="14" t="s">
        <v>92</v>
      </c>
      <c r="H15" s="7" t="s">
        <v>3</v>
      </c>
      <c r="I15" s="7">
        <v>9000</v>
      </c>
      <c r="J15" s="12"/>
      <c r="K15" s="7"/>
      <c r="L15" s="12">
        <v>350</v>
      </c>
      <c r="M15" s="12"/>
      <c r="N15" s="12"/>
      <c r="O15" s="12">
        <f t="shared" si="0"/>
        <v>350</v>
      </c>
      <c r="P15" s="6">
        <f>Table13[[#This Row],[Cantitatea Totală]]*Table13[[#This Row],[Prețul estimativ cu TVA]]</f>
        <v>3150000</v>
      </c>
      <c r="Q15" s="6">
        <v>2625000</v>
      </c>
    </row>
    <row r="16" spans="1:17" ht="57.75" customHeight="1" x14ac:dyDescent="0.2">
      <c r="A16" s="7">
        <v>20</v>
      </c>
      <c r="B16" s="36">
        <v>10</v>
      </c>
      <c r="C16" s="26" t="s">
        <v>96</v>
      </c>
      <c r="D16" s="26" t="s">
        <v>96</v>
      </c>
      <c r="E16" s="14" t="s">
        <v>25</v>
      </c>
      <c r="F16" s="14" t="s">
        <v>25</v>
      </c>
      <c r="G16" s="24" t="s">
        <v>97</v>
      </c>
      <c r="H16" s="7" t="s">
        <v>3</v>
      </c>
      <c r="I16" s="7">
        <v>5000</v>
      </c>
      <c r="J16" s="12"/>
      <c r="K16" s="7"/>
      <c r="L16" s="37">
        <v>2</v>
      </c>
      <c r="M16" s="12"/>
      <c r="N16" s="12"/>
      <c r="O16" s="12">
        <f t="shared" si="0"/>
        <v>2</v>
      </c>
      <c r="P16" s="6">
        <f>Table13[[#This Row],[Cantitatea Totală]]*Table13[[#This Row],[Prețul estimativ cu TVA]]</f>
        <v>10000</v>
      </c>
      <c r="Q16" s="38">
        <v>8333.33</v>
      </c>
    </row>
    <row r="17" spans="1:17" ht="57.75" customHeight="1" x14ac:dyDescent="0.2">
      <c r="A17" s="7">
        <v>22</v>
      </c>
      <c r="B17" s="36">
        <v>10</v>
      </c>
      <c r="C17" s="26" t="s">
        <v>16</v>
      </c>
      <c r="D17" s="26" t="s">
        <v>16</v>
      </c>
      <c r="E17" s="14" t="s">
        <v>24</v>
      </c>
      <c r="F17" s="14" t="s">
        <v>24</v>
      </c>
      <c r="G17" s="24" t="s">
        <v>98</v>
      </c>
      <c r="H17" s="7" t="s">
        <v>3</v>
      </c>
      <c r="I17" s="36">
        <v>355</v>
      </c>
      <c r="J17" s="12"/>
      <c r="K17" s="7"/>
      <c r="L17" s="37">
        <v>350</v>
      </c>
      <c r="M17" s="12"/>
      <c r="N17" s="12"/>
      <c r="O17" s="12">
        <f t="shared" si="0"/>
        <v>350</v>
      </c>
      <c r="P17" s="6">
        <f>Table13[[#This Row],[Cantitatea Totală]]*Table13[[#This Row],[Prețul estimativ cu TVA]]</f>
        <v>124250</v>
      </c>
      <c r="Q17" s="38">
        <v>103541.67</v>
      </c>
    </row>
    <row r="18" spans="1:17" ht="57.75" customHeight="1" x14ac:dyDescent="0.2">
      <c r="A18" s="28">
        <v>26</v>
      </c>
      <c r="B18" s="28">
        <v>11</v>
      </c>
      <c r="C18" s="29" t="s">
        <v>23</v>
      </c>
      <c r="D18" s="29" t="s">
        <v>23</v>
      </c>
      <c r="E18" s="30" t="s">
        <v>22</v>
      </c>
      <c r="F18" s="30" t="s">
        <v>22</v>
      </c>
      <c r="G18" s="30" t="s">
        <v>93</v>
      </c>
      <c r="H18" s="28" t="s">
        <v>3</v>
      </c>
      <c r="I18" s="31">
        <v>460</v>
      </c>
      <c r="J18" s="32"/>
      <c r="K18" s="32"/>
      <c r="L18" s="33"/>
      <c r="M18" s="32"/>
      <c r="N18" s="32"/>
      <c r="O18" s="32">
        <f t="shared" si="0"/>
        <v>0</v>
      </c>
      <c r="P18" s="34">
        <f>Table13[[#This Row],[Cantitatea Totală]]*Table13[[#This Row],[Prețul estimativ cu TVA]]</f>
        <v>0</v>
      </c>
      <c r="Q18" s="34"/>
    </row>
    <row r="19" spans="1:17" ht="57.75" customHeight="1" x14ac:dyDescent="0.2">
      <c r="A19" s="28">
        <v>27</v>
      </c>
      <c r="B19" s="28">
        <v>12</v>
      </c>
      <c r="C19" s="29" t="s">
        <v>21</v>
      </c>
      <c r="D19" s="29" t="s">
        <v>21</v>
      </c>
      <c r="E19" s="30" t="s">
        <v>20</v>
      </c>
      <c r="F19" s="30" t="s">
        <v>20</v>
      </c>
      <c r="G19" s="30" t="s">
        <v>93</v>
      </c>
      <c r="H19" s="28" t="s">
        <v>3</v>
      </c>
      <c r="I19" s="35">
        <v>460</v>
      </c>
      <c r="J19" s="32"/>
      <c r="K19" s="32"/>
      <c r="L19" s="33"/>
      <c r="M19" s="32"/>
      <c r="N19" s="32"/>
      <c r="O19" s="32">
        <f t="shared" si="0"/>
        <v>0</v>
      </c>
      <c r="P19" s="34">
        <f>Table13[[#This Row],[Cantitatea Totală]]*Table13[[#This Row],[Prețul estimativ cu TVA]]</f>
        <v>0</v>
      </c>
      <c r="Q19" s="34"/>
    </row>
    <row r="20" spans="1:17" ht="57.75" customHeight="1" x14ac:dyDescent="0.2">
      <c r="A20" s="28">
        <v>28</v>
      </c>
      <c r="B20" s="28">
        <v>13</v>
      </c>
      <c r="C20" s="29" t="s">
        <v>19</v>
      </c>
      <c r="D20" s="29" t="s">
        <v>19</v>
      </c>
      <c r="E20" s="30" t="s">
        <v>18</v>
      </c>
      <c r="F20" s="30" t="s">
        <v>18</v>
      </c>
      <c r="G20" s="30" t="s">
        <v>93</v>
      </c>
      <c r="H20" s="28" t="s">
        <v>3</v>
      </c>
      <c r="I20" s="35">
        <v>460</v>
      </c>
      <c r="J20" s="32"/>
      <c r="K20" s="32"/>
      <c r="L20" s="33"/>
      <c r="M20" s="32"/>
      <c r="N20" s="32"/>
      <c r="O20" s="32">
        <f t="shared" si="0"/>
        <v>0</v>
      </c>
      <c r="P20" s="34">
        <f>Table13[[#This Row],[Cantitatea Totală]]*Table13[[#This Row],[Prețul estimativ cu TVA]]</f>
        <v>0</v>
      </c>
      <c r="Q20" s="34"/>
    </row>
    <row r="21" spans="1:17" ht="57.75" customHeight="1" x14ac:dyDescent="0.2">
      <c r="A21" s="7">
        <v>29</v>
      </c>
      <c r="B21" s="7">
        <v>14</v>
      </c>
      <c r="C21" s="13" t="s">
        <v>6</v>
      </c>
      <c r="D21" s="13" t="s">
        <v>6</v>
      </c>
      <c r="E21" s="14" t="s">
        <v>17</v>
      </c>
      <c r="F21" s="14" t="s">
        <v>17</v>
      </c>
      <c r="G21" s="14" t="s">
        <v>17</v>
      </c>
      <c r="H21" s="7" t="s">
        <v>3</v>
      </c>
      <c r="I21" s="7">
        <v>355</v>
      </c>
      <c r="J21" s="12"/>
      <c r="K21" s="7">
        <v>50</v>
      </c>
      <c r="L21" s="12"/>
      <c r="M21" s="12"/>
      <c r="N21" s="12"/>
      <c r="O21" s="12">
        <f t="shared" si="0"/>
        <v>50</v>
      </c>
      <c r="P21" s="6">
        <f>Table13[[#This Row],[Cantitatea Totală]]*Table13[[#This Row],[Prețul estimativ cu TVA]]</f>
        <v>17750</v>
      </c>
      <c r="Q21" s="6">
        <v>14791.67</v>
      </c>
    </row>
    <row r="22" spans="1:17" ht="57.75" customHeight="1" x14ac:dyDescent="0.2">
      <c r="A22" s="7">
        <v>30</v>
      </c>
      <c r="B22" s="7">
        <v>15</v>
      </c>
      <c r="C22" s="13" t="s">
        <v>16</v>
      </c>
      <c r="D22" s="13" t="s">
        <v>16</v>
      </c>
      <c r="E22" s="14" t="s">
        <v>15</v>
      </c>
      <c r="F22" s="14" t="s">
        <v>15</v>
      </c>
      <c r="G22" s="14" t="s">
        <v>15</v>
      </c>
      <c r="H22" s="7" t="s">
        <v>3</v>
      </c>
      <c r="I22" s="7">
        <v>355</v>
      </c>
      <c r="J22" s="12"/>
      <c r="K22" s="7">
        <v>140</v>
      </c>
      <c r="L22" s="12"/>
      <c r="M22" s="12"/>
      <c r="N22" s="12"/>
      <c r="O22" s="12">
        <f t="shared" si="0"/>
        <v>140</v>
      </c>
      <c r="P22" s="6">
        <f>Table13[[#This Row],[Cantitatea Totală]]*Table13[[#This Row],[Prețul estimativ cu TVA]]</f>
        <v>49700</v>
      </c>
      <c r="Q22" s="6">
        <v>41416.670000000006</v>
      </c>
    </row>
    <row r="23" spans="1:17" ht="57.75" customHeight="1" x14ac:dyDescent="0.2">
      <c r="A23" s="7">
        <v>42</v>
      </c>
      <c r="B23" s="7">
        <v>16</v>
      </c>
      <c r="C23" s="13" t="s">
        <v>14</v>
      </c>
      <c r="D23" s="13" t="s">
        <v>14</v>
      </c>
      <c r="E23" s="14" t="s">
        <v>13</v>
      </c>
      <c r="F23" s="14" t="s">
        <v>13</v>
      </c>
      <c r="G23" s="14" t="s">
        <v>13</v>
      </c>
      <c r="H23" s="7" t="s">
        <v>3</v>
      </c>
      <c r="I23" s="15">
        <v>3000</v>
      </c>
      <c r="J23" s="15">
        <v>5</v>
      </c>
      <c r="K23" s="12"/>
      <c r="L23" s="12"/>
      <c r="M23" s="12"/>
      <c r="N23" s="12"/>
      <c r="O23" s="12">
        <f t="shared" si="0"/>
        <v>5</v>
      </c>
      <c r="P23" s="6">
        <f>Table13[[#This Row],[Cantitatea Totală]]*Table13[[#This Row],[Prețul estimativ cu TVA]]</f>
        <v>15000</v>
      </c>
      <c r="Q23" s="6">
        <v>12500</v>
      </c>
    </row>
    <row r="24" spans="1:17" ht="57.75" customHeight="1" x14ac:dyDescent="0.2">
      <c r="A24" s="7">
        <v>45</v>
      </c>
      <c r="B24" s="7">
        <v>16</v>
      </c>
      <c r="C24" s="13" t="s">
        <v>12</v>
      </c>
      <c r="D24" s="13" t="s">
        <v>12</v>
      </c>
      <c r="E24" s="14" t="s">
        <v>11</v>
      </c>
      <c r="F24" s="14" t="s">
        <v>11</v>
      </c>
      <c r="G24" s="14" t="s">
        <v>11</v>
      </c>
      <c r="H24" s="7" t="s">
        <v>3</v>
      </c>
      <c r="I24" s="15">
        <v>5</v>
      </c>
      <c r="J24" s="15">
        <v>6000</v>
      </c>
      <c r="K24" s="12"/>
      <c r="L24" s="12"/>
      <c r="M24" s="12"/>
      <c r="N24" s="12"/>
      <c r="O24" s="12">
        <f t="shared" si="0"/>
        <v>6000</v>
      </c>
      <c r="P24" s="6">
        <f>Table13[[#This Row],[Cantitatea Totală]]*Table13[[#This Row],[Prețul estimativ cu TVA]]</f>
        <v>30000</v>
      </c>
      <c r="Q24" s="6">
        <v>25000</v>
      </c>
    </row>
    <row r="25" spans="1:17" ht="57.75" customHeight="1" x14ac:dyDescent="0.2">
      <c r="A25" s="7">
        <v>43</v>
      </c>
      <c r="B25" s="7">
        <v>17</v>
      </c>
      <c r="C25" s="13" t="s">
        <v>10</v>
      </c>
      <c r="D25" s="13" t="s">
        <v>10</v>
      </c>
      <c r="E25" s="14" t="s">
        <v>9</v>
      </c>
      <c r="F25" s="14" t="s">
        <v>9</v>
      </c>
      <c r="G25" s="14" t="s">
        <v>9</v>
      </c>
      <c r="H25" s="7" t="s">
        <v>3</v>
      </c>
      <c r="I25" s="15">
        <v>3000</v>
      </c>
      <c r="J25" s="15">
        <v>5</v>
      </c>
      <c r="K25" s="12"/>
      <c r="L25" s="12"/>
      <c r="M25" s="12"/>
      <c r="N25" s="12"/>
      <c r="O25" s="12">
        <f t="shared" si="0"/>
        <v>5</v>
      </c>
      <c r="P25" s="6">
        <f>Table13[[#This Row],[Cantitatea Totală]]*Table13[[#This Row],[Prețul estimativ cu TVA]]</f>
        <v>15000</v>
      </c>
      <c r="Q25" s="6">
        <v>12500</v>
      </c>
    </row>
    <row r="26" spans="1:17" ht="57.75" customHeight="1" x14ac:dyDescent="0.2">
      <c r="A26" s="7">
        <v>46</v>
      </c>
      <c r="B26" s="7">
        <v>17</v>
      </c>
      <c r="C26" s="13" t="s">
        <v>8</v>
      </c>
      <c r="D26" s="13" t="s">
        <v>8</v>
      </c>
      <c r="E26" s="14" t="s">
        <v>7</v>
      </c>
      <c r="F26" s="14" t="s">
        <v>7</v>
      </c>
      <c r="G26" s="14" t="s">
        <v>7</v>
      </c>
      <c r="H26" s="7" t="s">
        <v>3</v>
      </c>
      <c r="I26" s="15">
        <v>5</v>
      </c>
      <c r="J26" s="15">
        <v>6000</v>
      </c>
      <c r="K26" s="12"/>
      <c r="L26" s="12"/>
      <c r="M26" s="12"/>
      <c r="N26" s="12"/>
      <c r="O26" s="12">
        <f t="shared" si="0"/>
        <v>6000</v>
      </c>
      <c r="P26" s="6">
        <f>Table13[[#This Row],[Cantitatea Totală]]*Table13[[#This Row],[Prețul estimativ cu TVA]]</f>
        <v>30000</v>
      </c>
      <c r="Q26" s="6">
        <v>25000</v>
      </c>
    </row>
    <row r="27" spans="1:17" ht="57.75" customHeight="1" x14ac:dyDescent="0.2">
      <c r="A27" s="7">
        <v>29</v>
      </c>
      <c r="B27" s="7">
        <v>18</v>
      </c>
      <c r="C27" s="13" t="s">
        <v>6</v>
      </c>
      <c r="D27" s="13" t="s">
        <v>6</v>
      </c>
      <c r="E27" s="14" t="s">
        <v>5</v>
      </c>
      <c r="F27" s="14" t="s">
        <v>5</v>
      </c>
      <c r="G27" s="14" t="s">
        <v>5</v>
      </c>
      <c r="H27" s="7" t="s">
        <v>3</v>
      </c>
      <c r="I27" s="7">
        <v>355</v>
      </c>
      <c r="J27" s="12"/>
      <c r="K27" s="7"/>
      <c r="L27" s="12">
        <v>400</v>
      </c>
      <c r="M27" s="12"/>
      <c r="N27" s="12"/>
      <c r="O27" s="12">
        <f t="shared" si="0"/>
        <v>400</v>
      </c>
      <c r="P27" s="6">
        <f>Table13[[#This Row],[Cantitatea Totală]]*Table13[[#This Row],[Prețul estimativ cu TVA]]</f>
        <v>142000</v>
      </c>
      <c r="Q27" s="6">
        <v>118333.34</v>
      </c>
    </row>
    <row r="28" spans="1:17" ht="57.75" customHeight="1" x14ac:dyDescent="0.2">
      <c r="B28" s="16">
        <v>18</v>
      </c>
      <c r="C28" s="13" t="s">
        <v>84</v>
      </c>
      <c r="D28" s="13" t="s">
        <v>84</v>
      </c>
      <c r="E28" s="14" t="s">
        <v>4</v>
      </c>
      <c r="F28" s="24" t="s">
        <v>77</v>
      </c>
      <c r="G28" s="14" t="s">
        <v>77</v>
      </c>
      <c r="H28" s="7" t="s">
        <v>3</v>
      </c>
      <c r="I28" s="7">
        <v>5000</v>
      </c>
      <c r="J28" s="12"/>
      <c r="K28" s="12"/>
      <c r="L28" s="12">
        <v>6</v>
      </c>
      <c r="M28" s="12"/>
      <c r="N28" s="12"/>
      <c r="O28" s="12">
        <f t="shared" si="0"/>
        <v>6</v>
      </c>
      <c r="P28" s="6">
        <f>Table13[[#This Row],[Cantitatea Totală]]*Table13[[#This Row],[Prețul estimativ cu TVA]]</f>
        <v>30000</v>
      </c>
      <c r="Q28" s="6">
        <v>25000</v>
      </c>
    </row>
    <row r="29" spans="1:17" ht="57.75" customHeight="1" x14ac:dyDescent="0.2">
      <c r="A29" s="17">
        <v>32</v>
      </c>
      <c r="B29" s="16">
        <v>19</v>
      </c>
      <c r="C29" s="17" t="s">
        <v>2</v>
      </c>
      <c r="D29" s="17" t="s">
        <v>2</v>
      </c>
      <c r="E29" s="25" t="s">
        <v>1</v>
      </c>
      <c r="F29" s="25" t="s">
        <v>1</v>
      </c>
      <c r="G29" s="25" t="s">
        <v>1</v>
      </c>
      <c r="H29" s="18" t="s">
        <v>0</v>
      </c>
      <c r="I29" s="16">
        <v>36</v>
      </c>
      <c r="J29" s="22"/>
      <c r="K29" s="22"/>
      <c r="L29" s="22"/>
      <c r="M29" s="22"/>
      <c r="N29" s="23">
        <v>10600</v>
      </c>
      <c r="O29" s="12">
        <f t="shared" si="0"/>
        <v>10600</v>
      </c>
      <c r="P29" s="6">
        <f>Table13[[#This Row],[Cantitatea Totală]]*Table13[[#This Row],[Prețul estimativ cu TVA]]</f>
        <v>381600</v>
      </c>
      <c r="Q29" s="6">
        <v>318000</v>
      </c>
    </row>
    <row r="30" spans="1:17" ht="57.75" customHeight="1" x14ac:dyDescent="0.2">
      <c r="P30" s="6">
        <f>Table13[[#This Row],[Cantitatea Totală]]*Table13[[#This Row],[Prețul estimativ cu TVA]]</f>
        <v>0</v>
      </c>
      <c r="Q30" s="21">
        <f>SUBTOTAL(109,Q2:Q29)</f>
        <v>8202715.5299999993</v>
      </c>
    </row>
  </sheetData>
  <phoneticPr fontId="9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REPETAT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2025-03-05T08:31:09Z</dcterms:created>
  <dcterms:modified xsi:type="dcterms:W3CDTF">2025-03-28T13:58:32Z</dcterms:modified>
</cp:coreProperties>
</file>