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<sst xmlns="http://schemas.openxmlformats.org/spreadsheetml/2006/main" count="366" uniqueCount="216">
  <si>
    <t>PETRANI PRIM SRL</t>
  </si>
  <si>
    <t>or.Anenii Noi, str.Parcului 14a</t>
  </si>
  <si>
    <t>c/f: 1017600047503</t>
  </si>
  <si>
    <t>IBAN: MD34MO2224ASV24752527100</t>
  </si>
  <si>
    <t>TEL: 069555988</t>
  </si>
  <si>
    <t>email: petrani_prim@mail.ru</t>
  </si>
  <si>
    <t>Specificatiile tehnice si pret</t>
  </si>
  <si>
    <t>La initiativa la concurs p-u achizitionarea bunurilor prin metoda cererii ofertelor de preturi va prezentam:</t>
  </si>
  <si>
    <t>Oferta de preturi la produse alimentare</t>
  </si>
  <si>
    <t xml:space="preserve">Numarul licitatiei  </t>
  </si>
  <si>
    <t>Data</t>
  </si>
  <si>
    <t>alternativa nr:____________</t>
  </si>
  <si>
    <t xml:space="preserve">denumirea licitatiei </t>
  </si>
  <si>
    <t>lot</t>
  </si>
  <si>
    <t>Pagina _______ din __________</t>
  </si>
  <si>
    <t>nr/dr</t>
  </si>
  <si>
    <t>Denumirea produsului</t>
  </si>
  <si>
    <t>cod CPV</t>
  </si>
  <si>
    <t>Caracteristicile</t>
  </si>
  <si>
    <t>Unitatea de masura</t>
  </si>
  <si>
    <t>Cantitatea</t>
  </si>
  <si>
    <t>Pretul fara tva</t>
  </si>
  <si>
    <t>Pretul cu tva</t>
  </si>
  <si>
    <t>Suma fara tva</t>
  </si>
  <si>
    <t>Suma cu tva</t>
  </si>
  <si>
    <t>Tara de origine</t>
  </si>
  <si>
    <t>Unt taranesc</t>
  </si>
  <si>
    <t>15530000-2</t>
  </si>
  <si>
    <t>fara adaos si grasimi vegetale pachete 200gr</t>
  </si>
  <si>
    <t>kg</t>
  </si>
  <si>
    <t>MD</t>
  </si>
  <si>
    <t>Brinza de vaci</t>
  </si>
  <si>
    <t>15542000-9</t>
  </si>
  <si>
    <t>Semigrasa 9% in pachete 500 gr</t>
  </si>
  <si>
    <t>Smintina</t>
  </si>
  <si>
    <t>15512100-1</t>
  </si>
  <si>
    <t>In pahar 400 gr 15%</t>
  </si>
  <si>
    <t>buc</t>
  </si>
  <si>
    <t>Lapte pasterizat</t>
  </si>
  <si>
    <t>15511100-4</t>
  </si>
  <si>
    <t>1,5% pelicula 1l</t>
  </si>
  <si>
    <t>l</t>
  </si>
  <si>
    <t>Chefir</t>
  </si>
  <si>
    <t>15550000-8</t>
  </si>
  <si>
    <t>pachet in pelicula 0,5  1%</t>
  </si>
  <si>
    <t>Iaurt clasic natural</t>
  </si>
  <si>
    <t>15551310-1</t>
  </si>
  <si>
    <t>in pelicola 0,5g fara zahar 2,5%</t>
  </si>
  <si>
    <t>Brinza tare (cascaval)</t>
  </si>
  <si>
    <t>15000000-8</t>
  </si>
  <si>
    <t>fara grasimi vegetale pina 20% grasime</t>
  </si>
  <si>
    <t>Ulei de fl.Soarelui rafinat</t>
  </si>
  <si>
    <t>15421000-5</t>
  </si>
  <si>
    <t>Butilat 5 l</t>
  </si>
  <si>
    <t>suc de fructe natural limpezit</t>
  </si>
  <si>
    <t>15321000-4</t>
  </si>
  <si>
    <t xml:space="preserve">in borcane 3L cu miez </t>
  </si>
  <si>
    <t>Hrisca din boabe intregi</t>
  </si>
  <si>
    <t>15613300-1</t>
  </si>
  <si>
    <t>in saci 25kg</t>
  </si>
  <si>
    <t>Orez intreg slefuit</t>
  </si>
  <si>
    <t>saci cite 25kg cal sup</t>
  </si>
  <si>
    <t>Fulgi de ovas</t>
  </si>
  <si>
    <t>15613380-5</t>
  </si>
  <si>
    <t>iachete cite 5 kg</t>
  </si>
  <si>
    <t>Crupe de gris</t>
  </si>
  <si>
    <t>15625000-5</t>
  </si>
  <si>
    <t>calitate superioara</t>
  </si>
  <si>
    <t>Crupe de mei</t>
  </si>
  <si>
    <t>cal superioara pachete 1 kg</t>
  </si>
  <si>
    <t>Crupa de porum malai</t>
  </si>
  <si>
    <t>rupa de arnaut</t>
  </si>
  <si>
    <t>cal superioara pachete 25 kg</t>
  </si>
  <si>
    <t>crupa da arpacas</t>
  </si>
  <si>
    <t>Crupa de orz</t>
  </si>
  <si>
    <t>03211400-7</t>
  </si>
  <si>
    <t>Zahar nerafinat</t>
  </si>
  <si>
    <t>15831000-2</t>
  </si>
  <si>
    <t>in saci, calitate superioara</t>
  </si>
  <si>
    <t>Mazare intreaga</t>
  </si>
  <si>
    <t>15331132-1</t>
  </si>
  <si>
    <t>cal sup uscata intreaga slefuita in saci</t>
  </si>
  <si>
    <t>Paste fainoase</t>
  </si>
  <si>
    <t>15850000-1</t>
  </si>
  <si>
    <t>Piept de gaina refrigerat</t>
  </si>
  <si>
    <t>15112000-6</t>
  </si>
  <si>
    <t>cal sup ambalat in pachete cite 5 kg</t>
  </si>
  <si>
    <t>Peste hec proaspat congelat</t>
  </si>
  <si>
    <t>15221000-3</t>
  </si>
  <si>
    <t>congelat fara cap cal superioara</t>
  </si>
  <si>
    <t>pasta de rosii</t>
  </si>
  <si>
    <t>15331427-6</t>
  </si>
  <si>
    <t>in borcane  720 gr — 1 kg</t>
  </si>
  <si>
    <t>Fasole conservate in boorcane de sticla</t>
  </si>
  <si>
    <t>15331400-5</t>
  </si>
  <si>
    <t>iborcane de sticla 0,5 kg</t>
  </si>
  <si>
    <t>borc</t>
  </si>
  <si>
    <t>Ceai negru</t>
  </si>
  <si>
    <t>15863200-7</t>
  </si>
  <si>
    <t>cutii de 100gr in frunze</t>
  </si>
  <si>
    <t>Drojdie uscata</t>
  </si>
  <si>
    <t>15898000-9</t>
  </si>
  <si>
    <t>pachete cite 100 gr</t>
  </si>
  <si>
    <t>Sare iodata</t>
  </si>
  <si>
    <t>15872400-5</t>
  </si>
  <si>
    <t>pachete cite 1 kg</t>
  </si>
  <si>
    <t>otet de masa</t>
  </si>
  <si>
    <t>15871110-8</t>
  </si>
  <si>
    <t xml:space="preserve">sticle de 0,5l </t>
  </si>
  <si>
    <t>Oua de gaina</t>
  </si>
  <si>
    <t>03143000-5</t>
  </si>
  <si>
    <t>de masa mascate 1/40 proaspete</t>
  </si>
  <si>
    <t>Taietei</t>
  </si>
  <si>
    <t>calitatea superioara cutii 400gr</t>
  </si>
  <si>
    <t>Stafide</t>
  </si>
  <si>
    <t>Pachete 130 gr cal superiara</t>
  </si>
  <si>
    <t>Vanilie</t>
  </si>
  <si>
    <t>15899000-6</t>
  </si>
  <si>
    <t>Pachete 2gr</t>
  </si>
  <si>
    <t>Cartofi</t>
  </si>
  <si>
    <t>03212100-1</t>
  </si>
  <si>
    <t>intregi, neatacati de vatamatori</t>
  </si>
  <si>
    <t>Ceapa</t>
  </si>
  <si>
    <t>03221111-7</t>
  </si>
  <si>
    <t>Uscata, fara colte si vatamatori</t>
  </si>
  <si>
    <t>Morcov</t>
  </si>
  <si>
    <t>03221112-4</t>
  </si>
  <si>
    <t>Intreg sanatos, fara daunatori</t>
  </si>
  <si>
    <t>Mere proaspete</t>
  </si>
  <si>
    <t>03222321-9</t>
  </si>
  <si>
    <t>curate, fara lovituri</t>
  </si>
  <si>
    <t>Varza</t>
  </si>
  <si>
    <t>03221400-0</t>
  </si>
  <si>
    <t>Intreaga, curata, necrapata</t>
  </si>
  <si>
    <t>Sfecla rosie</t>
  </si>
  <si>
    <t>03221113-1</t>
  </si>
  <si>
    <t>Rosii proaspete</t>
  </si>
  <si>
    <t>03221000-6</t>
  </si>
  <si>
    <t>in cutii, proaspete</t>
  </si>
  <si>
    <t>lamiie</t>
  </si>
  <si>
    <t>03222210-8</t>
  </si>
  <si>
    <t>Calitativi in stare proaspata</t>
  </si>
  <si>
    <t>Mac Alimentar</t>
  </si>
  <si>
    <t>15872200-3</t>
  </si>
  <si>
    <t>Pachete 100 gr</t>
  </si>
  <si>
    <t>Cacao naturala din boabe naturale</t>
  </si>
  <si>
    <t>15841000-5</t>
  </si>
  <si>
    <t>din boabe naturale 100 gr</t>
  </si>
  <si>
    <t>Covrigei cu mac</t>
  </si>
  <si>
    <t>15821200-1</t>
  </si>
  <si>
    <t>cu mac</t>
  </si>
  <si>
    <t>Biscuiti Maria</t>
  </si>
  <si>
    <t xml:space="preserve">fara adaos </t>
  </si>
  <si>
    <t>Marar Uscat</t>
  </si>
  <si>
    <t>Pachete 8 gr</t>
  </si>
  <si>
    <t>patrunjel uscat</t>
  </si>
  <si>
    <t>pachete 8 gr</t>
  </si>
  <si>
    <t xml:space="preserve">Bicarbonat </t>
  </si>
  <si>
    <t>pachete 1kg</t>
  </si>
  <si>
    <t>portocale</t>
  </si>
  <si>
    <t>03222220-1</t>
  </si>
  <si>
    <t>Portocale</t>
  </si>
  <si>
    <t>Mandarie</t>
  </si>
  <si>
    <t>03222200-8</t>
  </si>
  <si>
    <t>in stare proaspata</t>
  </si>
  <si>
    <t>Banane</t>
  </si>
  <si>
    <t>03222111-4</t>
  </si>
  <si>
    <t>TOTAL</t>
  </si>
  <si>
    <t>SEMNAT___________</t>
  </si>
  <si>
    <t>Numele Prenumele : Tean Piotr  in calitate de Director</t>
  </si>
  <si>
    <t>Ofertantul: Petrani-Prim SRL</t>
  </si>
  <si>
    <t>Adresa: Anenii Noim str.Parculu 14a</t>
  </si>
  <si>
    <t>Director :                   Tean P.P.</t>
  </si>
  <si>
    <t>Djem</t>
  </si>
  <si>
    <t>banci sticla metal 720g</t>
  </si>
  <si>
    <t>Corita</t>
  </si>
  <si>
    <t>03222200-9</t>
  </si>
  <si>
    <t>03222200-10</t>
  </si>
  <si>
    <t>03222200-11</t>
  </si>
  <si>
    <t>03222200-12</t>
  </si>
  <si>
    <t>03222200-13</t>
  </si>
  <si>
    <t>03222200-14</t>
  </si>
  <si>
    <t>03222200-15</t>
  </si>
  <si>
    <t>03222200-16</t>
  </si>
  <si>
    <t>03222200-17</t>
  </si>
  <si>
    <t>Gaini refrigerate</t>
  </si>
  <si>
    <t>Mazare conservata</t>
  </si>
  <si>
    <t>720g</t>
  </si>
  <si>
    <t xml:space="preserve">Faina de griu </t>
  </si>
  <si>
    <t>Carne de bovina</t>
  </si>
  <si>
    <t xml:space="preserve">calit super </t>
  </si>
  <si>
    <t>refrigerata</t>
  </si>
  <si>
    <t xml:space="preserve">Seminte de floarea soarelui </t>
  </si>
  <si>
    <t>cal.sup. Alba</t>
  </si>
  <si>
    <t>Seminte de susan</t>
  </si>
  <si>
    <t>pachete</t>
  </si>
  <si>
    <t>03222200-18</t>
  </si>
  <si>
    <t>03222200-19</t>
  </si>
  <si>
    <t>Radacina de telina</t>
  </si>
  <si>
    <t xml:space="preserve">Radacina de patrunjel </t>
  </si>
  <si>
    <t>Spanac</t>
  </si>
  <si>
    <t>stare proaspata</t>
  </si>
  <si>
    <t>03222200-20</t>
  </si>
  <si>
    <t>03222200-21</t>
  </si>
  <si>
    <t>03222200-22</t>
  </si>
  <si>
    <t xml:space="preserve">Bostanei </t>
  </si>
  <si>
    <t xml:space="preserve">Dovleac pu copt </t>
  </si>
  <si>
    <t>Borsc acru lichid</t>
  </si>
  <si>
    <t>L</t>
  </si>
  <si>
    <t xml:space="preserve">Rosii cons. in suc </t>
  </si>
  <si>
    <t>borcane in sticla</t>
  </si>
  <si>
    <t>03222200-23</t>
  </si>
  <si>
    <t>Crupa de secara</t>
  </si>
  <si>
    <t>pachet 1kg</t>
  </si>
  <si>
    <t>pelicula de 1L</t>
  </si>
  <si>
    <t xml:space="preserve">Ardei dulci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</si>
</sst>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"/>
      <family val="2"/>
    </font>
    <font>
      <b/>
      <i/>
      <sz val="14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rani_prim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3"/>
  <sheetViews>
    <sheetView tabSelected="1" zoomScalePageLayoutView="0" workbookViewId="0" topLeftCell="A62">
      <selection activeCell="H83" sqref="H83"/>
    </sheetView>
  </sheetViews>
  <sheetFormatPr defaultColWidth="11.57421875" defaultRowHeight="12.75"/>
  <cols>
    <col min="1" max="1" width="11.57421875" style="0" customWidth="1"/>
    <col min="2" max="2" width="34.00390625" style="0" customWidth="1"/>
    <col min="3" max="3" width="11.57421875" style="0" customWidth="1"/>
    <col min="4" max="4" width="39.57421875" style="0" customWidth="1"/>
    <col min="5" max="6" width="11.57421875" style="0" customWidth="1"/>
    <col min="7" max="7" width="14.28125" style="0" customWidth="1"/>
    <col min="8" max="8" width="13.421875" style="0" customWidth="1"/>
    <col min="9" max="9" width="12.7109375" style="0" customWidth="1"/>
    <col min="10" max="10" width="12.57421875" style="0" customWidth="1"/>
    <col min="11" max="11" width="13.140625" style="0" customWidth="1"/>
  </cols>
  <sheetData>
    <row r="2" spans="2:11" ht="18.75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</row>
    <row r="3" spans="9:11" ht="12.75">
      <c r="I3" s="6" t="s">
        <v>1</v>
      </c>
      <c r="J3" s="6"/>
      <c r="K3" s="6"/>
    </row>
    <row r="4" spans="9:11" ht="12.75">
      <c r="I4" s="6" t="s">
        <v>2</v>
      </c>
      <c r="J4" s="6"/>
      <c r="K4" s="6"/>
    </row>
    <row r="5" spans="9:11" ht="12.75">
      <c r="I5" s="6" t="s">
        <v>3</v>
      </c>
      <c r="J5" s="6"/>
      <c r="K5" s="6"/>
    </row>
    <row r="6" spans="9:11" ht="12.75">
      <c r="I6" s="6" t="s">
        <v>4</v>
      </c>
      <c r="J6" s="6"/>
      <c r="K6" s="6"/>
    </row>
    <row r="7" spans="9:11" ht="12.75">
      <c r="I7" s="7" t="s">
        <v>5</v>
      </c>
      <c r="J7" s="7"/>
      <c r="K7" s="7"/>
    </row>
    <row r="9" spans="4:7" ht="12.75">
      <c r="D9" s="6" t="s">
        <v>6</v>
      </c>
      <c r="E9" s="6"/>
      <c r="F9" s="6"/>
      <c r="G9" s="6"/>
    </row>
    <row r="11" spans="2:10" ht="12.75">
      <c r="B11" s="6" t="s">
        <v>7</v>
      </c>
      <c r="C11" s="6"/>
      <c r="D11" s="6"/>
      <c r="E11" s="6"/>
      <c r="F11" s="6"/>
      <c r="G11" s="6"/>
      <c r="H11" s="6"/>
      <c r="I11" s="6"/>
      <c r="J11" s="6"/>
    </row>
    <row r="14" spans="2:5" ht="12.75">
      <c r="B14" s="8" t="s">
        <v>8</v>
      </c>
      <c r="C14" s="8"/>
      <c r="D14" s="8"/>
      <c r="E14" s="8"/>
    </row>
    <row r="17" spans="2:11" ht="12.75">
      <c r="B17" s="9" t="s">
        <v>9</v>
      </c>
      <c r="C17" s="9"/>
      <c r="D17" s="1" t="s">
        <v>10</v>
      </c>
      <c r="E17" s="9" t="s">
        <v>11</v>
      </c>
      <c r="F17" s="9"/>
      <c r="G17" s="9"/>
      <c r="H17" s="9"/>
      <c r="I17" s="10"/>
      <c r="J17" s="10"/>
      <c r="K17" s="10"/>
    </row>
    <row r="18" spans="2:11" ht="12.75">
      <c r="B18" s="9" t="s">
        <v>12</v>
      </c>
      <c r="C18" s="9"/>
      <c r="D18" s="1" t="s">
        <v>13</v>
      </c>
      <c r="E18" s="9" t="s">
        <v>14</v>
      </c>
      <c r="F18" s="9"/>
      <c r="G18" s="9"/>
      <c r="H18" s="9"/>
      <c r="I18" s="10"/>
      <c r="J18" s="10"/>
      <c r="K18" s="10"/>
    </row>
    <row r="19" spans="1:11" ht="47.25" customHeight="1">
      <c r="A19" s="1" t="s">
        <v>15</v>
      </c>
      <c r="B19" s="1" t="s">
        <v>16</v>
      </c>
      <c r="C19" s="1" t="s">
        <v>17</v>
      </c>
      <c r="D19" s="1" t="s">
        <v>18</v>
      </c>
      <c r="E19" s="1" t="s">
        <v>19</v>
      </c>
      <c r="F19" s="1" t="s">
        <v>20</v>
      </c>
      <c r="G19" s="1" t="s">
        <v>21</v>
      </c>
      <c r="H19" s="1" t="s">
        <v>22</v>
      </c>
      <c r="I19" s="1" t="s">
        <v>23</v>
      </c>
      <c r="J19" s="1" t="s">
        <v>24</v>
      </c>
      <c r="K19" s="1" t="s">
        <v>25</v>
      </c>
    </row>
    <row r="20" spans="1:11" ht="12.75">
      <c r="A20" s="1">
        <v>1</v>
      </c>
      <c r="B20" s="1" t="s">
        <v>26</v>
      </c>
      <c r="C20" s="1" t="s">
        <v>27</v>
      </c>
      <c r="D20" s="1" t="s">
        <v>28</v>
      </c>
      <c r="E20" s="1" t="s">
        <v>29</v>
      </c>
      <c r="F20" s="1">
        <v>170</v>
      </c>
      <c r="G20" s="3">
        <f aca="true" t="shared" si="0" ref="G20:G25">H20-(H20*8/108)</f>
        <v>106.48148148148148</v>
      </c>
      <c r="H20" s="1">
        <v>115</v>
      </c>
      <c r="I20" s="3">
        <f aca="true" t="shared" si="1" ref="I20:I51">F20*G20</f>
        <v>18101.85185185185</v>
      </c>
      <c r="J20" s="1">
        <f aca="true" t="shared" si="2" ref="J20:J51">F20*H20</f>
        <v>19550</v>
      </c>
      <c r="K20" s="1" t="s">
        <v>30</v>
      </c>
    </row>
    <row r="21" spans="1:11" ht="12.75">
      <c r="A21" s="1">
        <v>2</v>
      </c>
      <c r="B21" s="1" t="s">
        <v>31</v>
      </c>
      <c r="C21" s="1" t="s">
        <v>32</v>
      </c>
      <c r="D21" s="1" t="s">
        <v>33</v>
      </c>
      <c r="E21" s="1" t="s">
        <v>29</v>
      </c>
      <c r="F21" s="1">
        <v>370</v>
      </c>
      <c r="G21" s="3">
        <f t="shared" si="0"/>
        <v>55.55555555555556</v>
      </c>
      <c r="H21" s="1">
        <v>60</v>
      </c>
      <c r="I21" s="3">
        <f t="shared" si="1"/>
        <v>20555.555555555555</v>
      </c>
      <c r="J21" s="1">
        <f t="shared" si="2"/>
        <v>22200</v>
      </c>
      <c r="K21" s="1" t="s">
        <v>30</v>
      </c>
    </row>
    <row r="22" spans="1:11" ht="12.75">
      <c r="A22" s="1">
        <v>3</v>
      </c>
      <c r="B22" s="1" t="s">
        <v>34</v>
      </c>
      <c r="C22" s="1" t="s">
        <v>35</v>
      </c>
      <c r="D22" s="1" t="s">
        <v>36</v>
      </c>
      <c r="E22" s="1" t="s">
        <v>37</v>
      </c>
      <c r="F22" s="1">
        <v>125</v>
      </c>
      <c r="G22" s="3">
        <f t="shared" si="0"/>
        <v>12.12962962962963</v>
      </c>
      <c r="H22" s="1">
        <v>13.1</v>
      </c>
      <c r="I22" s="3">
        <f t="shared" si="1"/>
        <v>1516.2037037037037</v>
      </c>
      <c r="J22" s="1">
        <f t="shared" si="2"/>
        <v>1637.5</v>
      </c>
      <c r="K22" s="1" t="s">
        <v>30</v>
      </c>
    </row>
    <row r="23" spans="1:11" ht="12.75">
      <c r="A23" s="1">
        <v>4</v>
      </c>
      <c r="B23" s="1" t="s">
        <v>38</v>
      </c>
      <c r="C23" s="1" t="s">
        <v>39</v>
      </c>
      <c r="D23" s="1" t="s">
        <v>40</v>
      </c>
      <c r="E23" s="1" t="s">
        <v>41</v>
      </c>
      <c r="F23" s="1">
        <v>1715</v>
      </c>
      <c r="G23" s="3">
        <f t="shared" si="0"/>
        <v>7.407407407407407</v>
      </c>
      <c r="H23" s="1">
        <v>8</v>
      </c>
      <c r="I23" s="3">
        <f t="shared" si="1"/>
        <v>12703.703703703704</v>
      </c>
      <c r="J23" s="1">
        <f t="shared" si="2"/>
        <v>13720</v>
      </c>
      <c r="K23" s="1" t="s">
        <v>30</v>
      </c>
    </row>
    <row r="24" spans="1:11" ht="12.75">
      <c r="A24" s="1">
        <v>5</v>
      </c>
      <c r="B24" s="1" t="s">
        <v>42</v>
      </c>
      <c r="C24" s="1" t="s">
        <v>43</v>
      </c>
      <c r="D24" s="1" t="s">
        <v>44</v>
      </c>
      <c r="E24" s="1" t="s">
        <v>41</v>
      </c>
      <c r="F24" s="1">
        <v>400</v>
      </c>
      <c r="G24" s="3">
        <f t="shared" si="0"/>
        <v>6.018518518518518</v>
      </c>
      <c r="H24" s="1">
        <v>6.5</v>
      </c>
      <c r="I24" s="3">
        <f t="shared" si="1"/>
        <v>2407.4074074074074</v>
      </c>
      <c r="J24" s="1">
        <f t="shared" si="2"/>
        <v>2600</v>
      </c>
      <c r="K24" s="1" t="s">
        <v>30</v>
      </c>
    </row>
    <row r="25" spans="1:11" ht="12.75">
      <c r="A25" s="1">
        <v>6</v>
      </c>
      <c r="B25" s="1" t="s">
        <v>45</v>
      </c>
      <c r="C25" s="1" t="s">
        <v>46</v>
      </c>
      <c r="D25" s="1" t="s">
        <v>47</v>
      </c>
      <c r="E25" s="1" t="s">
        <v>41</v>
      </c>
      <c r="F25" s="1">
        <v>300</v>
      </c>
      <c r="G25" s="3">
        <f t="shared" si="0"/>
        <v>15.092592592592593</v>
      </c>
      <c r="H25" s="1">
        <v>16.3</v>
      </c>
      <c r="I25" s="3">
        <f t="shared" si="1"/>
        <v>4527.777777777778</v>
      </c>
      <c r="J25" s="1">
        <f t="shared" si="2"/>
        <v>4890</v>
      </c>
      <c r="K25" s="1" t="s">
        <v>30</v>
      </c>
    </row>
    <row r="26" spans="1:11" ht="12.75">
      <c r="A26" s="1">
        <v>7</v>
      </c>
      <c r="B26" s="1" t="s">
        <v>48</v>
      </c>
      <c r="C26" s="1" t="s">
        <v>49</v>
      </c>
      <c r="D26" s="1" t="s">
        <v>50</v>
      </c>
      <c r="E26" s="1" t="s">
        <v>29</v>
      </c>
      <c r="F26" s="1">
        <v>68</v>
      </c>
      <c r="G26" s="3">
        <f aca="true" t="shared" si="3" ref="G26:G52">H26-(H26/6)</f>
        <v>100</v>
      </c>
      <c r="H26" s="1">
        <v>120</v>
      </c>
      <c r="I26" s="3">
        <f t="shared" si="1"/>
        <v>6800</v>
      </c>
      <c r="J26" s="1">
        <f t="shared" si="2"/>
        <v>8160</v>
      </c>
      <c r="K26" s="1" t="s">
        <v>30</v>
      </c>
    </row>
    <row r="27" spans="1:11" ht="12.75">
      <c r="A27" s="1">
        <v>8</v>
      </c>
      <c r="B27" s="1" t="s">
        <v>51</v>
      </c>
      <c r="C27" s="1" t="s">
        <v>52</v>
      </c>
      <c r="D27" s="1" t="s">
        <v>53</v>
      </c>
      <c r="E27" s="1" t="s">
        <v>41</v>
      </c>
      <c r="F27" s="1">
        <v>110</v>
      </c>
      <c r="G27" s="3">
        <f t="shared" si="3"/>
        <v>17.333333333333336</v>
      </c>
      <c r="H27" s="1">
        <v>20.8</v>
      </c>
      <c r="I27" s="3">
        <f t="shared" si="1"/>
        <v>1906.666666666667</v>
      </c>
      <c r="J27" s="1">
        <f t="shared" si="2"/>
        <v>2288</v>
      </c>
      <c r="K27" s="1" t="s">
        <v>30</v>
      </c>
    </row>
    <row r="28" spans="1:11" ht="12.75">
      <c r="A28" s="1">
        <v>9</v>
      </c>
      <c r="B28" s="1" t="s">
        <v>54</v>
      </c>
      <c r="C28" s="1" t="s">
        <v>55</v>
      </c>
      <c r="D28" s="1" t="s">
        <v>56</v>
      </c>
      <c r="E28" s="1" t="s">
        <v>41</v>
      </c>
      <c r="F28" s="1">
        <v>360</v>
      </c>
      <c r="G28" s="3">
        <f t="shared" si="3"/>
        <v>6.666666666666667</v>
      </c>
      <c r="H28" s="1">
        <v>8</v>
      </c>
      <c r="I28" s="3">
        <f t="shared" si="1"/>
        <v>2400</v>
      </c>
      <c r="J28" s="1">
        <f t="shared" si="2"/>
        <v>2880</v>
      </c>
      <c r="K28" s="1" t="s">
        <v>30</v>
      </c>
    </row>
    <row r="29" spans="1:11" ht="12.75">
      <c r="A29" s="1">
        <v>10</v>
      </c>
      <c r="B29" s="1" t="s">
        <v>57</v>
      </c>
      <c r="C29" s="1" t="s">
        <v>58</v>
      </c>
      <c r="D29" s="1" t="s">
        <v>59</v>
      </c>
      <c r="E29" s="1" t="s">
        <v>29</v>
      </c>
      <c r="F29" s="1">
        <v>40</v>
      </c>
      <c r="G29" s="3">
        <f t="shared" si="3"/>
        <v>10</v>
      </c>
      <c r="H29" s="1">
        <v>12</v>
      </c>
      <c r="I29" s="3">
        <f t="shared" si="1"/>
        <v>400</v>
      </c>
      <c r="J29" s="1">
        <f t="shared" si="2"/>
        <v>480</v>
      </c>
      <c r="K29" s="1" t="s">
        <v>30</v>
      </c>
    </row>
    <row r="30" spans="1:11" ht="12.75">
      <c r="A30" s="1">
        <v>11</v>
      </c>
      <c r="B30" s="1" t="s">
        <v>60</v>
      </c>
      <c r="C30" s="1" t="s">
        <v>58</v>
      </c>
      <c r="D30" s="1" t="s">
        <v>61</v>
      </c>
      <c r="E30" s="1" t="s">
        <v>29</v>
      </c>
      <c r="F30" s="1">
        <v>80</v>
      </c>
      <c r="G30" s="3">
        <f t="shared" si="3"/>
        <v>13</v>
      </c>
      <c r="H30" s="1">
        <v>15.6</v>
      </c>
      <c r="I30" s="3">
        <f t="shared" si="1"/>
        <v>1040</v>
      </c>
      <c r="J30" s="1">
        <f t="shared" si="2"/>
        <v>1248</v>
      </c>
      <c r="K30" s="1" t="s">
        <v>30</v>
      </c>
    </row>
    <row r="31" spans="1:11" ht="12.75">
      <c r="A31" s="1">
        <v>12</v>
      </c>
      <c r="B31" s="1" t="s">
        <v>62</v>
      </c>
      <c r="C31" s="1" t="s">
        <v>63</v>
      </c>
      <c r="D31" s="1" t="s">
        <v>64</v>
      </c>
      <c r="E31" s="1" t="s">
        <v>29</v>
      </c>
      <c r="F31" s="1">
        <v>40</v>
      </c>
      <c r="G31" s="3">
        <f t="shared" si="3"/>
        <v>11</v>
      </c>
      <c r="H31" s="1">
        <v>13.2</v>
      </c>
      <c r="I31" s="3">
        <f t="shared" si="1"/>
        <v>440</v>
      </c>
      <c r="J31" s="1">
        <f t="shared" si="2"/>
        <v>528</v>
      </c>
      <c r="K31" s="1" t="s">
        <v>30</v>
      </c>
    </row>
    <row r="32" spans="1:11" ht="12.75">
      <c r="A32" s="1">
        <v>13</v>
      </c>
      <c r="B32" s="1" t="s">
        <v>65</v>
      </c>
      <c r="C32" s="1" t="s">
        <v>66</v>
      </c>
      <c r="D32" s="1" t="s">
        <v>67</v>
      </c>
      <c r="E32" s="1" t="s">
        <v>29</v>
      </c>
      <c r="F32" s="1">
        <v>80</v>
      </c>
      <c r="G32" s="3">
        <f t="shared" si="3"/>
        <v>7.791666666666666</v>
      </c>
      <c r="H32" s="1">
        <v>9.35</v>
      </c>
      <c r="I32" s="3">
        <f t="shared" si="1"/>
        <v>623.3333333333333</v>
      </c>
      <c r="J32" s="1">
        <f t="shared" si="2"/>
        <v>748</v>
      </c>
      <c r="K32" s="1" t="s">
        <v>30</v>
      </c>
    </row>
    <row r="33" spans="1:11" ht="12.75">
      <c r="A33" s="1">
        <v>14</v>
      </c>
      <c r="B33" s="1" t="s">
        <v>68</v>
      </c>
      <c r="C33" s="1" t="s">
        <v>58</v>
      </c>
      <c r="D33" s="1" t="s">
        <v>69</v>
      </c>
      <c r="E33" s="1" t="s">
        <v>29</v>
      </c>
      <c r="F33" s="1">
        <v>40</v>
      </c>
      <c r="G33" s="3">
        <f t="shared" si="3"/>
        <v>9.625</v>
      </c>
      <c r="H33" s="1">
        <v>11.55</v>
      </c>
      <c r="I33" s="3">
        <f t="shared" si="1"/>
        <v>385</v>
      </c>
      <c r="J33" s="1">
        <f t="shared" si="2"/>
        <v>462</v>
      </c>
      <c r="K33" s="1" t="s">
        <v>30</v>
      </c>
    </row>
    <row r="34" spans="1:11" ht="12.75">
      <c r="A34" s="1">
        <v>15</v>
      </c>
      <c r="B34" s="1" t="s">
        <v>70</v>
      </c>
      <c r="C34" s="1" t="s">
        <v>58</v>
      </c>
      <c r="D34" s="1" t="s">
        <v>69</v>
      </c>
      <c r="E34" s="1" t="s">
        <v>29</v>
      </c>
      <c r="F34" s="1">
        <v>40</v>
      </c>
      <c r="G34" s="3">
        <f t="shared" si="3"/>
        <v>7.708333333333333</v>
      </c>
      <c r="H34" s="1">
        <v>9.25</v>
      </c>
      <c r="I34" s="3">
        <f t="shared" si="1"/>
        <v>308.3333333333333</v>
      </c>
      <c r="J34" s="1">
        <f t="shared" si="2"/>
        <v>370</v>
      </c>
      <c r="K34" s="1" t="s">
        <v>30</v>
      </c>
    </row>
    <row r="35" spans="1:11" ht="12.75">
      <c r="A35" s="1">
        <v>16</v>
      </c>
      <c r="B35" s="1" t="s">
        <v>71</v>
      </c>
      <c r="C35" s="1" t="s">
        <v>58</v>
      </c>
      <c r="D35" s="1" t="s">
        <v>72</v>
      </c>
      <c r="E35" s="1" t="s">
        <v>29</v>
      </c>
      <c r="F35" s="1">
        <v>50</v>
      </c>
      <c r="G35" s="3">
        <f t="shared" si="3"/>
        <v>7.791666666666666</v>
      </c>
      <c r="H35" s="1">
        <v>9.35</v>
      </c>
      <c r="I35" s="3">
        <f t="shared" si="1"/>
        <v>389.5833333333333</v>
      </c>
      <c r="J35" s="1">
        <f t="shared" si="2"/>
        <v>467.5</v>
      </c>
      <c r="K35" s="1" t="s">
        <v>30</v>
      </c>
    </row>
    <row r="36" spans="1:11" ht="12.75">
      <c r="A36" s="1">
        <v>17</v>
      </c>
      <c r="B36" s="1" t="s">
        <v>73</v>
      </c>
      <c r="C36" s="1" t="s">
        <v>58</v>
      </c>
      <c r="D36" s="1" t="s">
        <v>69</v>
      </c>
      <c r="E36" s="1" t="s">
        <v>29</v>
      </c>
      <c r="F36" s="1">
        <v>20</v>
      </c>
      <c r="G36" s="3">
        <f t="shared" si="3"/>
        <v>7.208333333333334</v>
      </c>
      <c r="H36" s="1">
        <v>8.65</v>
      </c>
      <c r="I36" s="3">
        <f t="shared" si="1"/>
        <v>144.16666666666669</v>
      </c>
      <c r="J36" s="1">
        <f t="shared" si="2"/>
        <v>173</v>
      </c>
      <c r="K36" s="1" t="s">
        <v>30</v>
      </c>
    </row>
    <row r="37" spans="1:11" ht="12.75">
      <c r="A37" s="1">
        <v>18</v>
      </c>
      <c r="B37" s="1" t="s">
        <v>74</v>
      </c>
      <c r="C37" s="1" t="s">
        <v>75</v>
      </c>
      <c r="D37" s="4" t="s">
        <v>69</v>
      </c>
      <c r="E37" s="1" t="s">
        <v>29</v>
      </c>
      <c r="F37" s="1">
        <v>20</v>
      </c>
      <c r="G37" s="3">
        <f t="shared" si="3"/>
        <v>7.208333333333334</v>
      </c>
      <c r="H37" s="1">
        <v>8.65</v>
      </c>
      <c r="I37" s="3">
        <f t="shared" si="1"/>
        <v>144.16666666666669</v>
      </c>
      <c r="J37" s="1">
        <f t="shared" si="2"/>
        <v>173</v>
      </c>
      <c r="K37" s="1" t="s">
        <v>30</v>
      </c>
    </row>
    <row r="38" spans="1:11" ht="12.75">
      <c r="A38" s="1">
        <v>19</v>
      </c>
      <c r="B38" s="1" t="s">
        <v>76</v>
      </c>
      <c r="C38" s="1" t="s">
        <v>77</v>
      </c>
      <c r="D38" s="4" t="s">
        <v>78</v>
      </c>
      <c r="E38" s="1" t="s">
        <v>29</v>
      </c>
      <c r="F38" s="1">
        <v>425</v>
      </c>
      <c r="G38" s="3">
        <f>H38-(H38*8/108)</f>
        <v>11.574074074074074</v>
      </c>
      <c r="H38" s="1">
        <v>12.5</v>
      </c>
      <c r="I38" s="3">
        <f t="shared" si="1"/>
        <v>4918.981481481482</v>
      </c>
      <c r="J38" s="1">
        <f t="shared" si="2"/>
        <v>5312.5</v>
      </c>
      <c r="K38" s="1" t="s">
        <v>30</v>
      </c>
    </row>
    <row r="39" spans="1:11" ht="12.75">
      <c r="A39" s="1">
        <v>20</v>
      </c>
      <c r="B39" s="1" t="s">
        <v>79</v>
      </c>
      <c r="C39" s="1" t="s">
        <v>80</v>
      </c>
      <c r="D39" s="4" t="s">
        <v>81</v>
      </c>
      <c r="E39" s="1" t="s">
        <v>29</v>
      </c>
      <c r="F39" s="1">
        <v>50</v>
      </c>
      <c r="G39" s="3">
        <f t="shared" si="3"/>
        <v>5.916666666666666</v>
      </c>
      <c r="H39" s="1">
        <v>7.1</v>
      </c>
      <c r="I39" s="3">
        <f t="shared" si="1"/>
        <v>295.8333333333333</v>
      </c>
      <c r="J39" s="1">
        <f t="shared" si="2"/>
        <v>355</v>
      </c>
      <c r="K39" s="1" t="s">
        <v>30</v>
      </c>
    </row>
    <row r="40" spans="1:11" ht="12.75">
      <c r="A40" s="1">
        <v>21</v>
      </c>
      <c r="B40" s="1" t="s">
        <v>82</v>
      </c>
      <c r="C40" s="1" t="s">
        <v>83</v>
      </c>
      <c r="D40" s="4" t="s">
        <v>67</v>
      </c>
      <c r="E40" s="1" t="s">
        <v>29</v>
      </c>
      <c r="F40" s="1">
        <v>115</v>
      </c>
      <c r="G40" s="3">
        <f t="shared" si="3"/>
        <v>11.041666666666666</v>
      </c>
      <c r="H40" s="1">
        <v>13.25</v>
      </c>
      <c r="I40" s="3">
        <f t="shared" si="1"/>
        <v>1269.7916666666665</v>
      </c>
      <c r="J40" s="1">
        <f t="shared" si="2"/>
        <v>1523.75</v>
      </c>
      <c r="K40" s="1" t="s">
        <v>30</v>
      </c>
    </row>
    <row r="41" spans="1:11" ht="12.75">
      <c r="A41" s="1">
        <v>22</v>
      </c>
      <c r="B41" s="1" t="s">
        <v>84</v>
      </c>
      <c r="C41" s="1" t="s">
        <v>85</v>
      </c>
      <c r="D41" s="1" t="s">
        <v>86</v>
      </c>
      <c r="E41" s="1" t="s">
        <v>29</v>
      </c>
      <c r="F41" s="1">
        <v>305</v>
      </c>
      <c r="G41" s="3">
        <f t="shared" si="3"/>
        <v>56.25</v>
      </c>
      <c r="H41" s="1">
        <v>67.5</v>
      </c>
      <c r="I41" s="3">
        <f t="shared" si="1"/>
        <v>17156.25</v>
      </c>
      <c r="J41" s="1">
        <f t="shared" si="2"/>
        <v>20587.5</v>
      </c>
      <c r="K41" s="1" t="s">
        <v>30</v>
      </c>
    </row>
    <row r="42" spans="1:11" ht="12.75">
      <c r="A42" s="1">
        <v>23</v>
      </c>
      <c r="B42" s="1" t="s">
        <v>87</v>
      </c>
      <c r="C42" s="1" t="s">
        <v>88</v>
      </c>
      <c r="D42" s="1" t="s">
        <v>89</v>
      </c>
      <c r="E42" s="1" t="s">
        <v>29</v>
      </c>
      <c r="F42" s="1">
        <v>200</v>
      </c>
      <c r="G42" s="3">
        <f t="shared" si="3"/>
        <v>38.333333333333336</v>
      </c>
      <c r="H42" s="1">
        <v>46</v>
      </c>
      <c r="I42" s="3">
        <f t="shared" si="1"/>
        <v>7666.666666666667</v>
      </c>
      <c r="J42" s="1">
        <f t="shared" si="2"/>
        <v>9200</v>
      </c>
      <c r="K42" s="1" t="s">
        <v>30</v>
      </c>
    </row>
    <row r="43" spans="1:11" ht="12.75">
      <c r="A43" s="1">
        <v>24</v>
      </c>
      <c r="B43" s="1" t="s">
        <v>90</v>
      </c>
      <c r="C43" s="1" t="s">
        <v>91</v>
      </c>
      <c r="D43" s="1" t="s">
        <v>92</v>
      </c>
      <c r="E43" s="1" t="s">
        <v>29</v>
      </c>
      <c r="F43" s="1">
        <v>34</v>
      </c>
      <c r="G43" s="3">
        <f t="shared" si="3"/>
        <v>21.983333333333334</v>
      </c>
      <c r="H43" s="1">
        <v>26.38</v>
      </c>
      <c r="I43" s="3">
        <f t="shared" si="1"/>
        <v>747.4333333333334</v>
      </c>
      <c r="J43" s="1">
        <f t="shared" si="2"/>
        <v>896.92</v>
      </c>
      <c r="K43" s="1" t="s">
        <v>30</v>
      </c>
    </row>
    <row r="44" spans="1:11" ht="12.75">
      <c r="A44" s="1">
        <v>25</v>
      </c>
      <c r="B44" s="1" t="s">
        <v>93</v>
      </c>
      <c r="C44" s="1" t="s">
        <v>94</v>
      </c>
      <c r="D44" s="1" t="s">
        <v>95</v>
      </c>
      <c r="E44" s="1" t="s">
        <v>96</v>
      </c>
      <c r="F44" s="1">
        <v>20</v>
      </c>
      <c r="G44" s="3">
        <f t="shared" si="3"/>
        <v>13.75</v>
      </c>
      <c r="H44" s="1">
        <v>16.5</v>
      </c>
      <c r="I44" s="3">
        <f t="shared" si="1"/>
        <v>275</v>
      </c>
      <c r="J44" s="1">
        <f t="shared" si="2"/>
        <v>330</v>
      </c>
      <c r="K44" s="1" t="s">
        <v>30</v>
      </c>
    </row>
    <row r="45" spans="1:11" ht="12.75">
      <c r="A45" s="1">
        <v>26</v>
      </c>
      <c r="B45" s="1" t="s">
        <v>97</v>
      </c>
      <c r="C45" s="1" t="s">
        <v>98</v>
      </c>
      <c r="D45" s="1" t="s">
        <v>99</v>
      </c>
      <c r="E45" s="1" t="s">
        <v>29</v>
      </c>
      <c r="F45" s="1">
        <v>11.5</v>
      </c>
      <c r="G45" s="3">
        <f t="shared" si="3"/>
        <v>117.5</v>
      </c>
      <c r="H45" s="1">
        <v>141</v>
      </c>
      <c r="I45" s="3">
        <f t="shared" si="1"/>
        <v>1351.25</v>
      </c>
      <c r="J45" s="1">
        <f t="shared" si="2"/>
        <v>1621.5</v>
      </c>
      <c r="K45" s="1" t="s">
        <v>30</v>
      </c>
    </row>
    <row r="46" spans="1:11" ht="12.75">
      <c r="A46" s="1">
        <v>27</v>
      </c>
      <c r="B46" s="1" t="s">
        <v>100</v>
      </c>
      <c r="C46" s="1" t="s">
        <v>101</v>
      </c>
      <c r="D46" s="1" t="s">
        <v>102</v>
      </c>
      <c r="E46" s="1" t="s">
        <v>29</v>
      </c>
      <c r="F46" s="1">
        <v>5</v>
      </c>
      <c r="G46" s="3">
        <f t="shared" si="3"/>
        <v>107.91666666666667</v>
      </c>
      <c r="H46" s="1">
        <v>129.5</v>
      </c>
      <c r="I46" s="3">
        <f t="shared" si="1"/>
        <v>539.5833333333334</v>
      </c>
      <c r="J46" s="1">
        <f t="shared" si="2"/>
        <v>647.5</v>
      </c>
      <c r="K46" s="1" t="s">
        <v>30</v>
      </c>
    </row>
    <row r="47" spans="1:11" ht="12.75">
      <c r="A47" s="1">
        <v>28</v>
      </c>
      <c r="B47" s="1" t="s">
        <v>103</v>
      </c>
      <c r="C47" s="1" t="s">
        <v>104</v>
      </c>
      <c r="D47" s="1" t="s">
        <v>105</v>
      </c>
      <c r="E47" s="1" t="s">
        <v>29</v>
      </c>
      <c r="F47" s="1">
        <v>10</v>
      </c>
      <c r="G47" s="3">
        <f t="shared" si="3"/>
        <v>3.8750000000000004</v>
      </c>
      <c r="H47" s="1">
        <v>4.65</v>
      </c>
      <c r="I47" s="3">
        <f t="shared" si="1"/>
        <v>38.75000000000001</v>
      </c>
      <c r="J47" s="1">
        <f t="shared" si="2"/>
        <v>46.5</v>
      </c>
      <c r="K47" s="1" t="s">
        <v>30</v>
      </c>
    </row>
    <row r="48" spans="1:11" ht="12.75">
      <c r="A48" s="1">
        <v>29</v>
      </c>
      <c r="B48" s="1" t="s">
        <v>106</v>
      </c>
      <c r="C48" s="1" t="s">
        <v>107</v>
      </c>
      <c r="D48" s="1" t="s">
        <v>108</v>
      </c>
      <c r="E48" s="1" t="s">
        <v>41</v>
      </c>
      <c r="F48" s="1">
        <v>7</v>
      </c>
      <c r="G48" s="3">
        <f t="shared" si="3"/>
        <v>8.666666666666668</v>
      </c>
      <c r="H48" s="1">
        <v>10.4</v>
      </c>
      <c r="I48" s="3">
        <f t="shared" si="1"/>
        <v>60.66666666666667</v>
      </c>
      <c r="J48" s="1">
        <f t="shared" si="2"/>
        <v>72.8</v>
      </c>
      <c r="K48" s="1" t="s">
        <v>30</v>
      </c>
    </row>
    <row r="49" spans="1:11" ht="12.75">
      <c r="A49" s="1">
        <v>30</v>
      </c>
      <c r="B49" s="1" t="s">
        <v>109</v>
      </c>
      <c r="C49" s="1" t="s">
        <v>110</v>
      </c>
      <c r="D49" s="1" t="s">
        <v>111</v>
      </c>
      <c r="E49" s="1" t="s">
        <v>37</v>
      </c>
      <c r="F49" s="1">
        <v>3800</v>
      </c>
      <c r="G49" s="3">
        <f t="shared" si="3"/>
        <v>1.5</v>
      </c>
      <c r="H49" s="1">
        <v>1.8</v>
      </c>
      <c r="I49" s="3">
        <f t="shared" si="1"/>
        <v>5700</v>
      </c>
      <c r="J49" s="1">
        <f t="shared" si="2"/>
        <v>6840</v>
      </c>
      <c r="K49" s="1" t="s">
        <v>30</v>
      </c>
    </row>
    <row r="50" spans="1:11" ht="12.75">
      <c r="A50" s="1">
        <v>31</v>
      </c>
      <c r="B50" s="1" t="s">
        <v>112</v>
      </c>
      <c r="C50" s="1" t="s">
        <v>83</v>
      </c>
      <c r="D50" s="1" t="s">
        <v>113</v>
      </c>
      <c r="E50" s="1" t="s">
        <v>29</v>
      </c>
      <c r="F50" s="1">
        <v>60</v>
      </c>
      <c r="G50" s="3">
        <f t="shared" si="3"/>
        <v>30.93333333333333</v>
      </c>
      <c r="H50" s="1">
        <v>37.12</v>
      </c>
      <c r="I50" s="3">
        <f t="shared" si="1"/>
        <v>1855.9999999999998</v>
      </c>
      <c r="J50" s="1">
        <f t="shared" si="2"/>
        <v>2227.2</v>
      </c>
      <c r="K50" s="1" t="s">
        <v>30</v>
      </c>
    </row>
    <row r="51" spans="1:11" ht="12.75">
      <c r="A51" s="1">
        <v>32</v>
      </c>
      <c r="B51" s="1" t="s">
        <v>114</v>
      </c>
      <c r="C51" s="1" t="s">
        <v>49</v>
      </c>
      <c r="D51" s="1" t="s">
        <v>115</v>
      </c>
      <c r="E51" s="1" t="s">
        <v>29</v>
      </c>
      <c r="F51" s="1">
        <v>9</v>
      </c>
      <c r="G51" s="3">
        <f t="shared" si="3"/>
        <v>81.08333333333333</v>
      </c>
      <c r="H51" s="1">
        <v>97.3</v>
      </c>
      <c r="I51" s="3">
        <f t="shared" si="1"/>
        <v>729.75</v>
      </c>
      <c r="J51" s="1">
        <f t="shared" si="2"/>
        <v>875.6999999999999</v>
      </c>
      <c r="K51" s="1" t="s">
        <v>30</v>
      </c>
    </row>
    <row r="52" spans="1:11" ht="12.75">
      <c r="A52" s="1">
        <v>33</v>
      </c>
      <c r="B52" s="1" t="s">
        <v>116</v>
      </c>
      <c r="C52" s="1" t="s">
        <v>117</v>
      </c>
      <c r="D52" s="1" t="s">
        <v>118</v>
      </c>
      <c r="E52" s="1" t="s">
        <v>37</v>
      </c>
      <c r="F52" s="1">
        <v>125</v>
      </c>
      <c r="G52" s="3">
        <f t="shared" si="3"/>
        <v>0.8333333333333334</v>
      </c>
      <c r="H52" s="1">
        <v>1</v>
      </c>
      <c r="I52" s="3">
        <f aca="true" t="shared" si="4" ref="I52:I87">F52*G52</f>
        <v>104.16666666666667</v>
      </c>
      <c r="J52" s="1">
        <f aca="true" t="shared" si="5" ref="J52:J87">F52*H52</f>
        <v>125</v>
      </c>
      <c r="K52" s="1" t="s">
        <v>30</v>
      </c>
    </row>
    <row r="53" spans="1:11" ht="12.75">
      <c r="A53" s="1">
        <v>34</v>
      </c>
      <c r="B53" s="1" t="s">
        <v>119</v>
      </c>
      <c r="C53" s="1" t="s">
        <v>120</v>
      </c>
      <c r="D53" s="1" t="s">
        <v>121</v>
      </c>
      <c r="E53" s="1" t="s">
        <v>29</v>
      </c>
      <c r="F53" s="1">
        <v>2100</v>
      </c>
      <c r="G53" s="3">
        <f aca="true" t="shared" si="6" ref="G53:G59">H53-(H53*8/108)</f>
        <v>6.203703703703704</v>
      </c>
      <c r="H53" s="1">
        <v>6.7</v>
      </c>
      <c r="I53" s="3">
        <f t="shared" si="4"/>
        <v>13027.77777777778</v>
      </c>
      <c r="J53" s="1">
        <f t="shared" si="5"/>
        <v>14070</v>
      </c>
      <c r="K53" s="1" t="s">
        <v>30</v>
      </c>
    </row>
    <row r="54" spans="1:11" ht="12.75">
      <c r="A54" s="1">
        <v>35</v>
      </c>
      <c r="B54" s="1" t="s">
        <v>122</v>
      </c>
      <c r="C54" s="1" t="s">
        <v>123</v>
      </c>
      <c r="D54" s="1" t="s">
        <v>124</v>
      </c>
      <c r="E54" s="1" t="s">
        <v>29</v>
      </c>
      <c r="F54" s="1">
        <v>360</v>
      </c>
      <c r="G54" s="3">
        <f t="shared" si="6"/>
        <v>8.333333333333334</v>
      </c>
      <c r="H54" s="1">
        <v>9</v>
      </c>
      <c r="I54" s="3">
        <f t="shared" si="4"/>
        <v>3000</v>
      </c>
      <c r="J54" s="1">
        <f t="shared" si="5"/>
        <v>3240</v>
      </c>
      <c r="K54" s="1" t="s">
        <v>30</v>
      </c>
    </row>
    <row r="55" spans="1:11" ht="12.75">
      <c r="A55" s="1">
        <v>36</v>
      </c>
      <c r="B55" s="1" t="s">
        <v>125</v>
      </c>
      <c r="C55" s="1" t="s">
        <v>126</v>
      </c>
      <c r="D55" s="1" t="s">
        <v>127</v>
      </c>
      <c r="E55" s="1" t="s">
        <v>29</v>
      </c>
      <c r="F55" s="1">
        <v>440</v>
      </c>
      <c r="G55" s="3">
        <f t="shared" si="6"/>
        <v>7.222222222222222</v>
      </c>
      <c r="H55" s="1">
        <v>7.8</v>
      </c>
      <c r="I55" s="3">
        <f t="shared" si="4"/>
        <v>3177.777777777778</v>
      </c>
      <c r="J55" s="1">
        <f t="shared" si="5"/>
        <v>3432</v>
      </c>
      <c r="K55" s="1" t="s">
        <v>30</v>
      </c>
    </row>
    <row r="56" spans="1:11" ht="12.75">
      <c r="A56" s="1">
        <v>37</v>
      </c>
      <c r="B56" s="1" t="s">
        <v>128</v>
      </c>
      <c r="C56" s="1" t="s">
        <v>129</v>
      </c>
      <c r="D56" s="1" t="s">
        <v>130</v>
      </c>
      <c r="E56" s="1" t="s">
        <v>29</v>
      </c>
      <c r="F56" s="1">
        <v>1360</v>
      </c>
      <c r="G56" s="3">
        <f t="shared" si="6"/>
        <v>7.407407407407407</v>
      </c>
      <c r="H56" s="1">
        <v>8</v>
      </c>
      <c r="I56" s="3">
        <f t="shared" si="4"/>
        <v>10074.074074074075</v>
      </c>
      <c r="J56" s="1">
        <f t="shared" si="5"/>
        <v>10880</v>
      </c>
      <c r="K56" s="1" t="s">
        <v>30</v>
      </c>
    </row>
    <row r="57" spans="1:11" ht="12.75">
      <c r="A57" s="1">
        <v>38</v>
      </c>
      <c r="B57" s="1" t="s">
        <v>131</v>
      </c>
      <c r="C57" s="1" t="s">
        <v>132</v>
      </c>
      <c r="D57" s="1" t="s">
        <v>133</v>
      </c>
      <c r="E57" s="1" t="s">
        <v>29</v>
      </c>
      <c r="F57" s="1">
        <v>900</v>
      </c>
      <c r="G57" s="3">
        <f t="shared" si="6"/>
        <v>6.944444444444445</v>
      </c>
      <c r="H57" s="1">
        <v>7.5</v>
      </c>
      <c r="I57" s="3">
        <f t="shared" si="4"/>
        <v>6250</v>
      </c>
      <c r="J57" s="1">
        <f t="shared" si="5"/>
        <v>6750</v>
      </c>
      <c r="K57" s="1" t="s">
        <v>30</v>
      </c>
    </row>
    <row r="58" spans="1:11" ht="12.75">
      <c r="A58" s="1">
        <v>39</v>
      </c>
      <c r="B58" s="1" t="s">
        <v>134</v>
      </c>
      <c r="C58" s="1" t="s">
        <v>135</v>
      </c>
      <c r="D58" s="1" t="s">
        <v>127</v>
      </c>
      <c r="E58" s="1" t="s">
        <v>29</v>
      </c>
      <c r="F58" s="1">
        <v>320</v>
      </c>
      <c r="G58" s="3">
        <f t="shared" si="6"/>
        <v>5.277777777777778</v>
      </c>
      <c r="H58" s="1">
        <v>5.7</v>
      </c>
      <c r="I58" s="3">
        <f t="shared" si="4"/>
        <v>1688.888888888889</v>
      </c>
      <c r="J58" s="1">
        <f t="shared" si="5"/>
        <v>1824</v>
      </c>
      <c r="K58" s="1" t="s">
        <v>30</v>
      </c>
    </row>
    <row r="59" spans="1:11" ht="12.75">
      <c r="A59" s="1">
        <v>40</v>
      </c>
      <c r="B59" s="1" t="s">
        <v>136</v>
      </c>
      <c r="C59" s="1" t="s">
        <v>137</v>
      </c>
      <c r="D59" s="1" t="s">
        <v>138</v>
      </c>
      <c r="E59" s="1" t="s">
        <v>29</v>
      </c>
      <c r="F59" s="1">
        <v>30</v>
      </c>
      <c r="G59" s="3">
        <f t="shared" si="6"/>
        <v>27.77777777777778</v>
      </c>
      <c r="H59" s="1">
        <v>30</v>
      </c>
      <c r="I59" s="3">
        <f t="shared" si="4"/>
        <v>833.3333333333334</v>
      </c>
      <c r="J59" s="1">
        <f t="shared" si="5"/>
        <v>900</v>
      </c>
      <c r="K59" s="1" t="s">
        <v>30</v>
      </c>
    </row>
    <row r="60" spans="1:11" ht="12.75">
      <c r="A60" s="1">
        <v>41</v>
      </c>
      <c r="B60" s="1" t="s">
        <v>139</v>
      </c>
      <c r="C60" s="1" t="s">
        <v>140</v>
      </c>
      <c r="D60" s="1" t="s">
        <v>141</v>
      </c>
      <c r="E60" s="1" t="s">
        <v>29</v>
      </c>
      <c r="F60" s="1">
        <v>35</v>
      </c>
      <c r="G60" s="3">
        <f aca="true" t="shared" si="7" ref="G60:G87">H60-(H60/6)</f>
        <v>20.833333333333332</v>
      </c>
      <c r="H60" s="1">
        <v>25</v>
      </c>
      <c r="I60" s="3">
        <f t="shared" si="4"/>
        <v>729.1666666666666</v>
      </c>
      <c r="J60" s="1">
        <f t="shared" si="5"/>
        <v>875</v>
      </c>
      <c r="K60" s="1" t="s">
        <v>30</v>
      </c>
    </row>
    <row r="61" spans="1:11" ht="12.75">
      <c r="A61" s="1">
        <v>42</v>
      </c>
      <c r="B61" s="1" t="s">
        <v>142</v>
      </c>
      <c r="C61" s="1" t="s">
        <v>143</v>
      </c>
      <c r="D61" s="1" t="s">
        <v>144</v>
      </c>
      <c r="E61" s="1" t="s">
        <v>29</v>
      </c>
      <c r="F61" s="1">
        <v>2.5</v>
      </c>
      <c r="G61" s="3">
        <f t="shared" si="7"/>
        <v>125</v>
      </c>
      <c r="H61" s="1">
        <v>150</v>
      </c>
      <c r="I61" s="3">
        <f t="shared" si="4"/>
        <v>312.5</v>
      </c>
      <c r="J61" s="1">
        <f t="shared" si="5"/>
        <v>375</v>
      </c>
      <c r="K61" s="1" t="s">
        <v>30</v>
      </c>
    </row>
    <row r="62" spans="1:11" ht="12.75">
      <c r="A62" s="1">
        <v>43</v>
      </c>
      <c r="B62" s="1" t="s">
        <v>145</v>
      </c>
      <c r="C62" s="1" t="s">
        <v>146</v>
      </c>
      <c r="D62" s="1" t="s">
        <v>147</v>
      </c>
      <c r="E62" s="1" t="s">
        <v>29</v>
      </c>
      <c r="F62" s="1">
        <v>4</v>
      </c>
      <c r="G62" s="3">
        <f t="shared" si="7"/>
        <v>100</v>
      </c>
      <c r="H62" s="1">
        <v>120</v>
      </c>
      <c r="I62" s="3">
        <f t="shared" si="4"/>
        <v>400</v>
      </c>
      <c r="J62" s="1">
        <f t="shared" si="5"/>
        <v>480</v>
      </c>
      <c r="K62" s="1" t="s">
        <v>30</v>
      </c>
    </row>
    <row r="63" spans="1:11" ht="12.75">
      <c r="A63" s="1">
        <v>44</v>
      </c>
      <c r="B63" s="1" t="s">
        <v>148</v>
      </c>
      <c r="C63" s="1" t="s">
        <v>149</v>
      </c>
      <c r="D63" s="1" t="s">
        <v>150</v>
      </c>
      <c r="E63" s="1" t="s">
        <v>29</v>
      </c>
      <c r="F63" s="1">
        <v>70</v>
      </c>
      <c r="G63" s="3">
        <f t="shared" si="7"/>
        <v>17</v>
      </c>
      <c r="H63" s="1">
        <v>20.4</v>
      </c>
      <c r="I63" s="3">
        <f t="shared" si="4"/>
        <v>1190</v>
      </c>
      <c r="J63" s="1">
        <f t="shared" si="5"/>
        <v>1428</v>
      </c>
      <c r="K63" s="1" t="s">
        <v>30</v>
      </c>
    </row>
    <row r="64" spans="1:11" ht="12.75">
      <c r="A64" s="1">
        <v>45</v>
      </c>
      <c r="B64" s="1" t="s">
        <v>151</v>
      </c>
      <c r="C64" s="1" t="s">
        <v>149</v>
      </c>
      <c r="D64" s="1" t="s">
        <v>152</v>
      </c>
      <c r="E64" s="1" t="s">
        <v>29</v>
      </c>
      <c r="F64" s="1">
        <v>20</v>
      </c>
      <c r="G64" s="3">
        <f t="shared" si="7"/>
        <v>26.666666666666668</v>
      </c>
      <c r="H64" s="1">
        <v>32</v>
      </c>
      <c r="I64" s="3">
        <f t="shared" si="4"/>
        <v>533.3333333333334</v>
      </c>
      <c r="J64" s="1">
        <f t="shared" si="5"/>
        <v>640</v>
      </c>
      <c r="K64" s="1" t="s">
        <v>30</v>
      </c>
    </row>
    <row r="65" spans="1:11" ht="12.75">
      <c r="A65" s="1">
        <v>46</v>
      </c>
      <c r="B65" s="1" t="s">
        <v>153</v>
      </c>
      <c r="C65" s="1" t="s">
        <v>143</v>
      </c>
      <c r="D65" s="1" t="s">
        <v>154</v>
      </c>
      <c r="E65" s="1" t="s">
        <v>29</v>
      </c>
      <c r="F65" s="1">
        <v>110</v>
      </c>
      <c r="G65" s="3">
        <f t="shared" si="7"/>
        <v>3.2083333333333335</v>
      </c>
      <c r="H65" s="1">
        <v>3.85</v>
      </c>
      <c r="I65" s="3">
        <f t="shared" si="4"/>
        <v>352.9166666666667</v>
      </c>
      <c r="J65" s="1">
        <f t="shared" si="5"/>
        <v>423.5</v>
      </c>
      <c r="K65" s="1" t="s">
        <v>30</v>
      </c>
    </row>
    <row r="66" spans="1:11" ht="12.75">
      <c r="A66" s="1">
        <v>47</v>
      </c>
      <c r="B66" s="1" t="s">
        <v>155</v>
      </c>
      <c r="C66" s="1" t="s">
        <v>143</v>
      </c>
      <c r="D66" s="1" t="s">
        <v>156</v>
      </c>
      <c r="E66" s="1" t="s">
        <v>29</v>
      </c>
      <c r="F66" s="1">
        <v>110</v>
      </c>
      <c r="G66" s="3">
        <f t="shared" si="7"/>
        <v>3.2083333333333335</v>
      </c>
      <c r="H66" s="1">
        <v>3.85</v>
      </c>
      <c r="I66" s="3">
        <f t="shared" si="4"/>
        <v>352.9166666666667</v>
      </c>
      <c r="J66" s="1">
        <f t="shared" si="5"/>
        <v>423.5</v>
      </c>
      <c r="K66" s="1" t="s">
        <v>30</v>
      </c>
    </row>
    <row r="67" spans="1:11" ht="12.75">
      <c r="A67" s="1">
        <v>48</v>
      </c>
      <c r="B67" s="1" t="s">
        <v>157</v>
      </c>
      <c r="C67" s="1" t="s">
        <v>117</v>
      </c>
      <c r="D67" s="1" t="s">
        <v>158</v>
      </c>
      <c r="E67" s="1" t="s">
        <v>29</v>
      </c>
      <c r="F67" s="1">
        <v>3</v>
      </c>
      <c r="G67" s="3">
        <f t="shared" si="7"/>
        <v>10</v>
      </c>
      <c r="H67" s="1">
        <v>12</v>
      </c>
      <c r="I67" s="3">
        <f t="shared" si="4"/>
        <v>30</v>
      </c>
      <c r="J67" s="1">
        <f t="shared" si="5"/>
        <v>36</v>
      </c>
      <c r="K67" s="1" t="s">
        <v>30</v>
      </c>
    </row>
    <row r="68" spans="1:11" ht="12.75">
      <c r="A68" s="1">
        <v>49</v>
      </c>
      <c r="B68" s="1" t="s">
        <v>159</v>
      </c>
      <c r="C68" s="1" t="s">
        <v>160</v>
      </c>
      <c r="D68" s="1" t="s">
        <v>161</v>
      </c>
      <c r="E68" s="1" t="s">
        <v>29</v>
      </c>
      <c r="F68" s="1">
        <v>150</v>
      </c>
      <c r="G68" s="3">
        <f t="shared" si="7"/>
        <v>20.833333333333332</v>
      </c>
      <c r="H68" s="1">
        <v>25</v>
      </c>
      <c r="I68" s="3">
        <f t="shared" si="4"/>
        <v>3125</v>
      </c>
      <c r="J68" s="1">
        <f t="shared" si="5"/>
        <v>3750</v>
      </c>
      <c r="K68" s="1" t="s">
        <v>30</v>
      </c>
    </row>
    <row r="69" spans="1:11" ht="12.75">
      <c r="A69" s="1">
        <v>50</v>
      </c>
      <c r="B69" s="1" t="s">
        <v>162</v>
      </c>
      <c r="C69" s="1" t="s">
        <v>163</v>
      </c>
      <c r="D69" s="1" t="s">
        <v>164</v>
      </c>
      <c r="E69" s="1" t="s">
        <v>29</v>
      </c>
      <c r="F69" s="1">
        <v>150</v>
      </c>
      <c r="G69" s="3">
        <f t="shared" si="7"/>
        <v>20.833333333333332</v>
      </c>
      <c r="H69" s="1">
        <v>25</v>
      </c>
      <c r="I69" s="3">
        <f t="shared" si="4"/>
        <v>3125</v>
      </c>
      <c r="J69" s="1">
        <f t="shared" si="5"/>
        <v>3750</v>
      </c>
      <c r="K69" s="1" t="s">
        <v>30</v>
      </c>
    </row>
    <row r="70" spans="1:11" ht="12.75">
      <c r="A70" s="1">
        <v>51</v>
      </c>
      <c r="B70" s="2" t="s">
        <v>173</v>
      </c>
      <c r="C70" s="1" t="s">
        <v>176</v>
      </c>
      <c r="D70" s="2" t="s">
        <v>174</v>
      </c>
      <c r="E70" s="2" t="s">
        <v>29</v>
      </c>
      <c r="F70" s="1">
        <v>28</v>
      </c>
      <c r="G70" s="3">
        <f t="shared" si="7"/>
        <v>62.5</v>
      </c>
      <c r="H70" s="1">
        <v>75</v>
      </c>
      <c r="I70" s="3">
        <f t="shared" si="4"/>
        <v>1750</v>
      </c>
      <c r="J70" s="1">
        <f t="shared" si="5"/>
        <v>2100</v>
      </c>
      <c r="K70" s="2" t="s">
        <v>30</v>
      </c>
    </row>
    <row r="71" spans="1:11" ht="12.75">
      <c r="A71" s="1">
        <v>52</v>
      </c>
      <c r="B71" s="2" t="s">
        <v>175</v>
      </c>
      <c r="C71" s="1" t="s">
        <v>177</v>
      </c>
      <c r="D71" s="1"/>
      <c r="E71" s="2" t="s">
        <v>29</v>
      </c>
      <c r="F71" s="1">
        <v>0.5</v>
      </c>
      <c r="G71" s="3">
        <f t="shared" si="7"/>
        <v>250</v>
      </c>
      <c r="H71" s="1">
        <v>300</v>
      </c>
      <c r="I71" s="3">
        <f t="shared" si="4"/>
        <v>125</v>
      </c>
      <c r="J71" s="1">
        <f t="shared" si="5"/>
        <v>150</v>
      </c>
      <c r="K71" s="2" t="s">
        <v>30</v>
      </c>
    </row>
    <row r="72" spans="1:11" ht="12.75">
      <c r="A72" s="1">
        <v>53</v>
      </c>
      <c r="B72" s="2" t="s">
        <v>185</v>
      </c>
      <c r="C72" s="1" t="s">
        <v>178</v>
      </c>
      <c r="D72" s="2" t="s">
        <v>190</v>
      </c>
      <c r="E72" s="2" t="s">
        <v>29</v>
      </c>
      <c r="F72" s="1">
        <v>480</v>
      </c>
      <c r="G72" s="3">
        <f t="shared" si="7"/>
        <v>36.666666666666664</v>
      </c>
      <c r="H72" s="1">
        <v>44</v>
      </c>
      <c r="I72" s="3">
        <f t="shared" si="4"/>
        <v>17600</v>
      </c>
      <c r="J72" s="1">
        <f t="shared" si="5"/>
        <v>21120</v>
      </c>
      <c r="K72" s="2" t="s">
        <v>30</v>
      </c>
    </row>
    <row r="73" spans="1:11" ht="12.75">
      <c r="A73" s="1">
        <v>54</v>
      </c>
      <c r="B73" s="2" t="s">
        <v>186</v>
      </c>
      <c r="C73" s="1" t="s">
        <v>179</v>
      </c>
      <c r="D73" s="2" t="s">
        <v>187</v>
      </c>
      <c r="E73" s="2" t="s">
        <v>37</v>
      </c>
      <c r="F73" s="1">
        <v>80</v>
      </c>
      <c r="G73" s="3">
        <f t="shared" si="7"/>
        <v>0</v>
      </c>
      <c r="H73" s="1"/>
      <c r="I73" s="3">
        <f t="shared" si="4"/>
        <v>0</v>
      </c>
      <c r="J73" s="1">
        <f t="shared" si="5"/>
        <v>0</v>
      </c>
      <c r="K73" s="2" t="s">
        <v>30</v>
      </c>
    </row>
    <row r="74" spans="1:11" ht="12.75">
      <c r="A74" s="1">
        <v>55</v>
      </c>
      <c r="B74" s="2" t="s">
        <v>188</v>
      </c>
      <c r="C74" s="1" t="s">
        <v>180</v>
      </c>
      <c r="D74" s="1"/>
      <c r="E74" s="2" t="s">
        <v>29</v>
      </c>
      <c r="F74" s="1">
        <v>225</v>
      </c>
      <c r="G74" s="3">
        <f t="shared" si="7"/>
        <v>6.75</v>
      </c>
      <c r="H74" s="1">
        <v>8.1</v>
      </c>
      <c r="I74" s="3">
        <f t="shared" si="4"/>
        <v>1518.75</v>
      </c>
      <c r="J74" s="1">
        <f t="shared" si="5"/>
        <v>1822.5</v>
      </c>
      <c r="K74" s="2" t="s">
        <v>30</v>
      </c>
    </row>
    <row r="75" spans="1:11" ht="12.75">
      <c r="A75" s="1">
        <v>56</v>
      </c>
      <c r="B75" s="2" t="s">
        <v>189</v>
      </c>
      <c r="C75" s="1" t="s">
        <v>181</v>
      </c>
      <c r="D75" s="2" t="s">
        <v>191</v>
      </c>
      <c r="E75" s="2" t="s">
        <v>29</v>
      </c>
      <c r="F75" s="1">
        <v>250</v>
      </c>
      <c r="G75" s="3">
        <f t="shared" si="7"/>
        <v>108.33333333333333</v>
      </c>
      <c r="H75" s="1">
        <v>130</v>
      </c>
      <c r="I75" s="3">
        <f t="shared" si="4"/>
        <v>27083.333333333332</v>
      </c>
      <c r="J75" s="1">
        <f t="shared" si="5"/>
        <v>32500</v>
      </c>
      <c r="K75" s="2" t="s">
        <v>30</v>
      </c>
    </row>
    <row r="76" spans="1:11" ht="12.75">
      <c r="A76" s="1">
        <v>57</v>
      </c>
      <c r="B76" s="2" t="s">
        <v>192</v>
      </c>
      <c r="C76" s="1" t="s">
        <v>182</v>
      </c>
      <c r="D76" s="2" t="s">
        <v>193</v>
      </c>
      <c r="E76" s="2" t="s">
        <v>29</v>
      </c>
      <c r="F76" s="1">
        <v>4</v>
      </c>
      <c r="G76" s="3">
        <f t="shared" si="7"/>
        <v>83.33333333333333</v>
      </c>
      <c r="H76" s="1">
        <v>100</v>
      </c>
      <c r="I76" s="3">
        <f t="shared" si="4"/>
        <v>333.3333333333333</v>
      </c>
      <c r="J76" s="1">
        <f t="shared" si="5"/>
        <v>400</v>
      </c>
      <c r="K76" s="2" t="s">
        <v>30</v>
      </c>
    </row>
    <row r="77" spans="1:11" ht="12.75">
      <c r="A77" s="1">
        <v>58</v>
      </c>
      <c r="B77" s="2" t="s">
        <v>194</v>
      </c>
      <c r="C77" s="1" t="s">
        <v>183</v>
      </c>
      <c r="D77" s="2" t="s">
        <v>195</v>
      </c>
      <c r="E77" s="2" t="s">
        <v>29</v>
      </c>
      <c r="F77" s="1">
        <v>1</v>
      </c>
      <c r="G77" s="3">
        <f t="shared" si="7"/>
        <v>83.33333333333333</v>
      </c>
      <c r="H77" s="1">
        <v>100</v>
      </c>
      <c r="I77" s="3">
        <f t="shared" si="4"/>
        <v>83.33333333333333</v>
      </c>
      <c r="J77" s="1">
        <f t="shared" si="5"/>
        <v>100</v>
      </c>
      <c r="K77" s="2" t="s">
        <v>30</v>
      </c>
    </row>
    <row r="78" spans="1:11" ht="12.75">
      <c r="A78" s="1">
        <v>59</v>
      </c>
      <c r="B78" s="2" t="s">
        <v>198</v>
      </c>
      <c r="C78" s="1" t="s">
        <v>184</v>
      </c>
      <c r="D78" s="2" t="s">
        <v>201</v>
      </c>
      <c r="E78" s="2" t="s">
        <v>29</v>
      </c>
      <c r="F78" s="1">
        <v>10</v>
      </c>
      <c r="G78" s="3">
        <f t="shared" si="7"/>
        <v>125</v>
      </c>
      <c r="H78" s="1">
        <v>150</v>
      </c>
      <c r="I78" s="3">
        <f t="shared" si="4"/>
        <v>1250</v>
      </c>
      <c r="J78" s="1">
        <f t="shared" si="5"/>
        <v>1500</v>
      </c>
      <c r="K78" s="2" t="s">
        <v>30</v>
      </c>
    </row>
    <row r="79" spans="1:11" ht="12.75">
      <c r="A79" s="1">
        <v>60</v>
      </c>
      <c r="B79" s="2" t="s">
        <v>199</v>
      </c>
      <c r="C79" s="1" t="s">
        <v>196</v>
      </c>
      <c r="D79" s="2"/>
      <c r="E79" s="2" t="s">
        <v>29</v>
      </c>
      <c r="F79" s="1">
        <v>10</v>
      </c>
      <c r="G79" s="3">
        <f t="shared" si="7"/>
        <v>125</v>
      </c>
      <c r="H79" s="1">
        <v>150</v>
      </c>
      <c r="I79" s="3">
        <f t="shared" si="4"/>
        <v>1250</v>
      </c>
      <c r="J79" s="1">
        <f t="shared" si="5"/>
        <v>1500</v>
      </c>
      <c r="K79" s="2" t="s">
        <v>30</v>
      </c>
    </row>
    <row r="80" spans="1:11" ht="12.75">
      <c r="A80" s="1">
        <v>61</v>
      </c>
      <c r="B80" s="2" t="s">
        <v>200</v>
      </c>
      <c r="C80" s="1" t="s">
        <v>197</v>
      </c>
      <c r="D80" s="2" t="s">
        <v>201</v>
      </c>
      <c r="E80" s="2" t="s">
        <v>29</v>
      </c>
      <c r="F80" s="1">
        <v>10</v>
      </c>
      <c r="G80" s="3">
        <f t="shared" si="7"/>
        <v>125</v>
      </c>
      <c r="H80" s="1">
        <v>150</v>
      </c>
      <c r="I80" s="3">
        <f t="shared" si="4"/>
        <v>1250</v>
      </c>
      <c r="J80" s="1">
        <f t="shared" si="5"/>
        <v>1500</v>
      </c>
      <c r="K80" s="2" t="s">
        <v>30</v>
      </c>
    </row>
    <row r="81" spans="1:11" ht="12.75">
      <c r="A81" s="1">
        <v>62</v>
      </c>
      <c r="B81" s="2" t="s">
        <v>215</v>
      </c>
      <c r="C81" s="1" t="s">
        <v>202</v>
      </c>
      <c r="D81" s="2"/>
      <c r="E81" s="2" t="s">
        <v>29</v>
      </c>
      <c r="F81" s="1">
        <v>20</v>
      </c>
      <c r="G81" s="3">
        <f t="shared" si="7"/>
        <v>37.5</v>
      </c>
      <c r="H81" s="1">
        <v>45</v>
      </c>
      <c r="I81" s="3">
        <f t="shared" si="4"/>
        <v>750</v>
      </c>
      <c r="J81" s="1">
        <f t="shared" si="5"/>
        <v>900</v>
      </c>
      <c r="K81" s="2" t="s">
        <v>30</v>
      </c>
    </row>
    <row r="82" spans="1:11" ht="12.75">
      <c r="A82" s="1">
        <v>63</v>
      </c>
      <c r="B82" s="2" t="s">
        <v>205</v>
      </c>
      <c r="C82" s="1" t="s">
        <v>202</v>
      </c>
      <c r="D82" s="2"/>
      <c r="E82" s="2" t="s">
        <v>29</v>
      </c>
      <c r="F82" s="1">
        <v>20</v>
      </c>
      <c r="G82" s="3">
        <f t="shared" si="7"/>
        <v>66.66666666666667</v>
      </c>
      <c r="H82" s="1">
        <v>80</v>
      </c>
      <c r="I82" s="3">
        <f t="shared" si="4"/>
        <v>1333.3333333333335</v>
      </c>
      <c r="J82" s="1">
        <f t="shared" si="5"/>
        <v>1600</v>
      </c>
      <c r="K82" s="2" t="s">
        <v>30</v>
      </c>
    </row>
    <row r="83" spans="1:11" ht="12.75">
      <c r="A83" s="1">
        <v>64</v>
      </c>
      <c r="B83" s="2" t="s">
        <v>206</v>
      </c>
      <c r="C83" s="1" t="s">
        <v>203</v>
      </c>
      <c r="D83" s="2"/>
      <c r="E83" s="2" t="s">
        <v>29</v>
      </c>
      <c r="F83" s="1">
        <v>20</v>
      </c>
      <c r="G83" s="3">
        <f t="shared" si="7"/>
        <v>83.33333333333333</v>
      </c>
      <c r="H83" s="1">
        <v>100</v>
      </c>
      <c r="I83" s="3">
        <f t="shared" si="4"/>
        <v>1666.6666666666665</v>
      </c>
      <c r="J83" s="1">
        <f t="shared" si="5"/>
        <v>2000</v>
      </c>
      <c r="K83" s="2" t="s">
        <v>30</v>
      </c>
    </row>
    <row r="84" spans="1:11" ht="12.75">
      <c r="A84" s="1">
        <v>65</v>
      </c>
      <c r="B84" s="2" t="s">
        <v>207</v>
      </c>
      <c r="C84" s="1" t="s">
        <v>204</v>
      </c>
      <c r="D84" s="2" t="s">
        <v>214</v>
      </c>
      <c r="E84" s="2" t="s">
        <v>208</v>
      </c>
      <c r="F84" s="1">
        <v>40</v>
      </c>
      <c r="G84" s="3">
        <f t="shared" si="7"/>
        <v>25</v>
      </c>
      <c r="H84" s="1">
        <v>30</v>
      </c>
      <c r="I84" s="3">
        <f t="shared" si="4"/>
        <v>1000</v>
      </c>
      <c r="J84" s="1">
        <f t="shared" si="5"/>
        <v>1200</v>
      </c>
      <c r="K84" s="2" t="s">
        <v>30</v>
      </c>
    </row>
    <row r="85" spans="1:11" ht="12.75">
      <c r="A85" s="1">
        <v>66</v>
      </c>
      <c r="B85" s="2" t="s">
        <v>212</v>
      </c>
      <c r="C85" s="1" t="s">
        <v>211</v>
      </c>
      <c r="D85" s="2" t="s">
        <v>213</v>
      </c>
      <c r="E85" s="2" t="s">
        <v>29</v>
      </c>
      <c r="F85" s="1">
        <v>20</v>
      </c>
      <c r="G85" s="3">
        <f t="shared" si="7"/>
        <v>8.541666666666666</v>
      </c>
      <c r="H85" s="1">
        <v>10.25</v>
      </c>
      <c r="I85" s="3">
        <f t="shared" si="4"/>
        <v>170.83333333333331</v>
      </c>
      <c r="J85" s="1">
        <f t="shared" si="5"/>
        <v>205</v>
      </c>
      <c r="K85" s="2" t="s">
        <v>30</v>
      </c>
    </row>
    <row r="86" spans="1:11" ht="12.75">
      <c r="A86" s="1">
        <v>67</v>
      </c>
      <c r="B86" s="2" t="s">
        <v>209</v>
      </c>
      <c r="C86" s="1" t="s">
        <v>184</v>
      </c>
      <c r="D86" s="2" t="s">
        <v>210</v>
      </c>
      <c r="E86" s="2" t="s">
        <v>37</v>
      </c>
      <c r="F86" s="1">
        <v>32</v>
      </c>
      <c r="G86" s="3">
        <f t="shared" si="7"/>
        <v>23.333333333333332</v>
      </c>
      <c r="H86" s="1">
        <v>28</v>
      </c>
      <c r="I86" s="3">
        <f t="shared" si="4"/>
        <v>746.6666666666666</v>
      </c>
      <c r="J86" s="1">
        <f t="shared" si="5"/>
        <v>896</v>
      </c>
      <c r="K86" s="2" t="s">
        <v>30</v>
      </c>
    </row>
    <row r="87" spans="1:11" ht="12.75">
      <c r="A87" s="1">
        <v>68</v>
      </c>
      <c r="B87" s="1" t="s">
        <v>165</v>
      </c>
      <c r="C87" s="1" t="s">
        <v>166</v>
      </c>
      <c r="D87" s="1" t="s">
        <v>164</v>
      </c>
      <c r="E87" s="1" t="s">
        <v>29</v>
      </c>
      <c r="F87" s="1">
        <v>100</v>
      </c>
      <c r="G87" s="3">
        <f t="shared" si="7"/>
        <v>21.666666666666668</v>
      </c>
      <c r="H87" s="1">
        <v>26</v>
      </c>
      <c r="I87" s="3">
        <f t="shared" si="4"/>
        <v>2166.666666666667</v>
      </c>
      <c r="J87" s="1">
        <f t="shared" si="5"/>
        <v>2600</v>
      </c>
      <c r="K87" s="1" t="s">
        <v>30</v>
      </c>
    </row>
    <row r="88" spans="2:11" ht="12.75">
      <c r="B88" s="9" t="s">
        <v>167</v>
      </c>
      <c r="C88" s="9"/>
      <c r="D88" s="9"/>
      <c r="E88" s="9"/>
      <c r="F88" s="9"/>
      <c r="G88" s="9"/>
      <c r="H88" s="9"/>
      <c r="I88" s="3">
        <f>SUM(I20:I87)</f>
        <v>225784.475</v>
      </c>
      <c r="J88" s="1">
        <f>SUM(J20:J87)</f>
        <v>258607.37000000002</v>
      </c>
      <c r="K88" s="1"/>
    </row>
    <row r="90" spans="2:11" ht="12.75">
      <c r="B90" t="s">
        <v>168</v>
      </c>
      <c r="C90" s="6" t="s">
        <v>169</v>
      </c>
      <c r="D90" s="6"/>
      <c r="E90" s="6"/>
      <c r="F90" s="6"/>
      <c r="G90" s="6"/>
      <c r="H90" s="6"/>
      <c r="I90" s="6"/>
      <c r="J90" s="6"/>
      <c r="K90" s="6"/>
    </row>
    <row r="91" spans="2:10" ht="12.75">
      <c r="B91" s="6" t="s">
        <v>170</v>
      </c>
      <c r="C91" s="6"/>
      <c r="D91" s="6"/>
      <c r="E91" s="6"/>
      <c r="F91" s="6"/>
      <c r="G91" s="6"/>
      <c r="H91" s="6"/>
      <c r="I91" s="6"/>
      <c r="J91" s="6"/>
    </row>
    <row r="92" spans="2:10" ht="12.75">
      <c r="B92" s="6" t="s">
        <v>171</v>
      </c>
      <c r="C92" s="6"/>
      <c r="D92" s="6"/>
      <c r="E92" s="6"/>
      <c r="F92" s="6"/>
      <c r="G92" s="6"/>
      <c r="H92" s="6"/>
      <c r="I92" s="6"/>
      <c r="J92" s="6"/>
    </row>
    <row r="93" spans="2:10" ht="12.75">
      <c r="B93" s="6" t="s">
        <v>172</v>
      </c>
      <c r="C93" s="6"/>
      <c r="D93" s="6"/>
      <c r="E93" s="6"/>
      <c r="F93" s="6"/>
      <c r="G93" s="6"/>
      <c r="H93" s="6"/>
      <c r="I93" s="6"/>
      <c r="J93" s="6"/>
    </row>
  </sheetData>
  <sheetProtection selectLockedCells="1" selectUnlockedCells="1"/>
  <mergeCells count="20">
    <mergeCell ref="B92:J92"/>
    <mergeCell ref="B93:J93"/>
    <mergeCell ref="B18:C18"/>
    <mergeCell ref="E18:H18"/>
    <mergeCell ref="I18:K18"/>
    <mergeCell ref="B88:H88"/>
    <mergeCell ref="C90:K90"/>
    <mergeCell ref="B91:J91"/>
    <mergeCell ref="D9:G9"/>
    <mergeCell ref="B11:J11"/>
    <mergeCell ref="B14:E14"/>
    <mergeCell ref="B17:C17"/>
    <mergeCell ref="E17:H17"/>
    <mergeCell ref="I17:K17"/>
    <mergeCell ref="B2:K2"/>
    <mergeCell ref="I3:K3"/>
    <mergeCell ref="I4:K4"/>
    <mergeCell ref="I5:K5"/>
    <mergeCell ref="I6:K6"/>
    <mergeCell ref="I7:K7"/>
  </mergeCells>
  <hyperlinks>
    <hyperlink ref="I7" r:id="rId1" display="email: petrani_prim@mail.ru"/>
  </hyperlinks>
  <printOptions/>
  <pageMargins left="0.7875" right="0.7875" top="1.025" bottom="1.025" header="0.7875" footer="0.7875"/>
  <pageSetup firstPageNumber="1" useFirstPageNumber="1" horizontalDpi="300" verticalDpi="300" orientation="landscape" paperSize="9" scale="75"/>
  <headerFooter alignWithMargins="0">
    <oddHeader>&amp;C&amp;A</oddHeader>
    <oddFooter>&amp;CPage &amp;P</oddFoot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scale="77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scale="77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dcterms:modified xsi:type="dcterms:W3CDTF">2018-12-20T22:38:35Z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