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 activeTab="1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R14" i="1"/>
  <c r="Q14"/>
  <c r="N14"/>
  <c r="M14"/>
  <c r="J14"/>
  <c r="I14"/>
  <c r="X13" l="1"/>
  <c r="Y13" s="1"/>
  <c r="U13"/>
  <c r="Q13"/>
  <c r="M13"/>
  <c r="I13"/>
  <c r="E13"/>
  <c r="V13" s="1"/>
  <c r="X12"/>
  <c r="Y12" s="1"/>
  <c r="U12"/>
  <c r="Q12"/>
  <c r="M12"/>
  <c r="I12"/>
  <c r="E12"/>
  <c r="V12" s="1"/>
  <c r="X11"/>
  <c r="Y11" s="1"/>
  <c r="U11"/>
  <c r="Q11"/>
  <c r="M11"/>
  <c r="I11"/>
  <c r="E11"/>
  <c r="V11" s="1"/>
  <c r="X10"/>
  <c r="Y10" s="1"/>
  <c r="U10"/>
  <c r="Q10"/>
  <c r="M10"/>
  <c r="I10"/>
  <c r="E10"/>
  <c r="V10" s="1"/>
  <c r="X9"/>
  <c r="Y9" s="1"/>
  <c r="U9"/>
  <c r="Q9"/>
  <c r="M9"/>
  <c r="I9"/>
  <c r="E9"/>
  <c r="V9" s="1"/>
  <c r="X8"/>
  <c r="Y8" s="1"/>
  <c r="U8"/>
  <c r="Q8"/>
  <c r="M8"/>
  <c r="I8"/>
  <c r="E8"/>
  <c r="V8" s="1"/>
  <c r="X7"/>
  <c r="Y7" s="1"/>
  <c r="U7"/>
  <c r="Q7"/>
  <c r="M7"/>
  <c r="I7"/>
  <c r="E7"/>
  <c r="V7" s="1"/>
  <c r="X6"/>
  <c r="Y6" s="1"/>
  <c r="Y14" s="1"/>
  <c r="U6"/>
  <c r="U14" s="1"/>
  <c r="Q6"/>
  <c r="M6"/>
  <c r="I6"/>
  <c r="E6"/>
  <c r="V6" s="1"/>
  <c r="V14" s="1"/>
  <c r="Y15" l="1"/>
  <c r="Z6"/>
  <c r="Z14" s="1"/>
  <c r="Z7"/>
  <c r="Z8"/>
  <c r="Z9"/>
  <c r="Z10"/>
  <c r="Z11"/>
  <c r="Z12"/>
  <c r="Z13"/>
  <c r="J6"/>
  <c r="N6"/>
  <c r="R6"/>
  <c r="J7"/>
  <c r="N7"/>
  <c r="R7"/>
  <c r="J8"/>
  <c r="N8"/>
  <c r="R8"/>
  <c r="J9"/>
  <c r="N9"/>
  <c r="R9"/>
  <c r="J10"/>
  <c r="N10"/>
  <c r="R10"/>
  <c r="J11"/>
  <c r="N11"/>
  <c r="R11"/>
  <c r="J12"/>
  <c r="N12"/>
  <c r="R12"/>
  <c r="J13"/>
  <c r="N13"/>
  <c r="R13"/>
  <c r="Z15" l="1"/>
</calcChain>
</file>

<file path=xl/sharedStrings.xml><?xml version="1.0" encoding="utf-8"?>
<sst xmlns="http://schemas.openxmlformats.org/spreadsheetml/2006/main" count="91" uniqueCount="54">
  <si>
    <t>Grădinița nr. 1</t>
  </si>
  <si>
    <t>Grădinița nr. 2</t>
  </si>
  <si>
    <t>Grădinița nr. 3</t>
  </si>
  <si>
    <t>Centrul Încredere</t>
  </si>
  <si>
    <t>TOTAL</t>
  </si>
  <si>
    <t>Nr.d/o</t>
  </si>
  <si>
    <t>Denumirea produselor</t>
  </si>
  <si>
    <t>Specificație tehnică</t>
  </si>
  <si>
    <t>Unitate de măsura</t>
  </si>
  <si>
    <t>Preț fără tva</t>
  </si>
  <si>
    <t>TVA %</t>
  </si>
  <si>
    <t>Preț cu TVA</t>
  </si>
  <si>
    <t>Cantitate</t>
  </si>
  <si>
    <t>Suma cu TVA</t>
  </si>
  <si>
    <t>Suma Fără TVA</t>
  </si>
  <si>
    <t>Total cantitate institutii</t>
  </si>
  <si>
    <t>Suma fara TVA</t>
  </si>
  <si>
    <t xml:space="preserve">Caşcaval </t>
  </si>
  <si>
    <t>cu cheag tare (45%) cu cheag tare, ambalaj 4-5 kg.fără adaos de grasimi vegetale</t>
  </si>
  <si>
    <t>kg</t>
  </si>
  <si>
    <t xml:space="preserve">Unt </t>
  </si>
  <si>
    <t>72,5 % ambalat  , pachete 200 gr fara adaos vegetal</t>
  </si>
  <si>
    <t>buc</t>
  </si>
  <si>
    <t xml:space="preserve">Lapte </t>
  </si>
  <si>
    <t>2,5 % pasteurizat în pachet de polietilenă 1L</t>
  </si>
  <si>
    <t>l</t>
  </si>
  <si>
    <t>Chefir Bio natural 2,5% poliet. 0,5 L</t>
  </si>
  <si>
    <t>0,5 l ambalat</t>
  </si>
  <si>
    <t>Brânză de vaci 5% în pachete de 1 kg</t>
  </si>
  <si>
    <t xml:space="preserve">Smîntână </t>
  </si>
  <si>
    <t xml:space="preserve"> 15 % în pachet de polietilenă 0,5 KG</t>
  </si>
  <si>
    <t xml:space="preserve">Brânzică </t>
  </si>
  <si>
    <t>(dulce degresată) 100 gr</t>
  </si>
  <si>
    <t xml:space="preserve">Iaurt  1,5% de fructe, 100 gr </t>
  </si>
  <si>
    <t>ambalat 100 gr</t>
  </si>
  <si>
    <t>Produse lactate</t>
  </si>
  <si>
    <t>Valoare Totală estimativă:</t>
  </si>
  <si>
    <t>lei</t>
  </si>
  <si>
    <t>Cod CPV</t>
  </si>
  <si>
    <t>um</t>
  </si>
  <si>
    <t xml:space="preserve">Cantitate </t>
  </si>
  <si>
    <t>15550000-8</t>
  </si>
  <si>
    <t>Lapte 2.5 %, 1l</t>
  </si>
  <si>
    <t>Brinza de vaci 5%, 1kg</t>
  </si>
  <si>
    <t>Brinzica dulce degresata, 0,1kg</t>
  </si>
  <si>
    <t>Smintina 15%, 0,500kg</t>
  </si>
  <si>
    <t xml:space="preserve">ambalat 0,125 kg </t>
  </si>
  <si>
    <t>din smântână dulce nesărată, 72,5 % ambalat , pachete 200 gr fara adaos de grăsimi vegetale</t>
  </si>
  <si>
    <t>5%, pungă de 1kg</t>
  </si>
  <si>
    <t>Chefir bio natural 2,5%, 0,5kg</t>
  </si>
  <si>
    <t>0,5 l ambalat în pachete de politilenă</t>
  </si>
  <si>
    <t>cu cheag tare (45%) cu cheag tare, ambalaj 3-5 kg.fără adaos de grasimi vegetale</t>
  </si>
  <si>
    <t>Cascaval 45%,</t>
  </si>
  <si>
    <t xml:space="preserve">Iaurt  2%,-2,5% cu fructe 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</si>
</sst>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theme="1"/>
      <name val="Aharoni"/>
      <charset val="177"/>
    </font>
    <font>
      <b/>
      <sz val="11"/>
      <name val="Aharoni"/>
      <charset val="177"/>
    </font>
    <font>
      <sz val="11"/>
      <color theme="1"/>
      <name val="Aharoni"/>
      <charset val="177"/>
    </font>
    <font>
      <sz val="11"/>
      <name val="Aharoni"/>
      <charset val="177"/>
    </font>
    <font>
      <sz val="11"/>
      <name val="Calibri"/>
      <family val="2"/>
      <charset val="238"/>
      <scheme val="minor"/>
    </font>
    <font>
      <sz val="8"/>
      <color indexed="12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3F3F3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top"/>
    </xf>
    <xf numFmtId="0" fontId="4" fillId="3" borderId="0" xfId="2" applyAlignment="1">
      <alignment vertical="top"/>
    </xf>
    <xf numFmtId="0" fontId="5" fillId="3" borderId="0" xfId="2" applyFont="1" applyAlignment="1">
      <alignment vertical="top"/>
    </xf>
    <xf numFmtId="0" fontId="4" fillId="4" borderId="0" xfId="2" applyFill="1" applyAlignment="1">
      <alignment vertical="top"/>
    </xf>
    <xf numFmtId="0" fontId="5" fillId="4" borderId="0" xfId="2" applyFont="1" applyFill="1" applyAlignment="1">
      <alignment vertical="top"/>
    </xf>
    <xf numFmtId="4" fontId="8" fillId="5" borderId="2" xfId="0" applyNumberFormat="1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horizontal="center" vertical="top" wrapText="1"/>
    </xf>
    <xf numFmtId="4" fontId="8" fillId="4" borderId="2" xfId="0" applyNumberFormat="1" applyFont="1" applyFill="1" applyBorder="1" applyAlignment="1">
      <alignment horizontal="center" vertical="top" wrapText="1"/>
    </xf>
    <xf numFmtId="4" fontId="10" fillId="6" borderId="2" xfId="0" applyNumberFormat="1" applyFont="1" applyFill="1" applyBorder="1" applyAlignment="1">
      <alignment horizontal="center" vertical="top" wrapText="1"/>
    </xf>
    <xf numFmtId="4" fontId="8" fillId="6" borderId="2" xfId="0" applyNumberFormat="1" applyFont="1" applyFill="1" applyBorder="1" applyAlignment="1">
      <alignment horizontal="center" vertical="top" wrapText="1"/>
    </xf>
    <xf numFmtId="4" fontId="9" fillId="6" borderId="2" xfId="0" applyNumberFormat="1" applyFont="1" applyFill="1" applyBorder="1" applyAlignment="1">
      <alignment horizontal="center" vertical="top" wrapText="1"/>
    </xf>
    <xf numFmtId="4" fontId="9" fillId="4" borderId="2" xfId="0" applyNumberFormat="1" applyFont="1" applyFill="1" applyBorder="1" applyAlignment="1">
      <alignment horizontal="center" vertical="top" wrapText="1"/>
    </xf>
    <xf numFmtId="4" fontId="10" fillId="7" borderId="2" xfId="0" applyNumberFormat="1" applyFont="1" applyFill="1" applyBorder="1" applyAlignment="1">
      <alignment horizontal="center" vertical="top" wrapText="1"/>
    </xf>
    <xf numFmtId="4" fontId="8" fillId="7" borderId="2" xfId="0" applyNumberFormat="1" applyFont="1" applyFill="1" applyBorder="1" applyAlignment="1">
      <alignment horizontal="center" vertical="top" wrapText="1"/>
    </xf>
    <xf numFmtId="4" fontId="9" fillId="7" borderId="2" xfId="0" applyNumberFormat="1" applyFont="1" applyFill="1" applyBorder="1" applyAlignment="1">
      <alignment horizontal="center" vertical="top" wrapText="1"/>
    </xf>
    <xf numFmtId="4" fontId="10" fillId="8" borderId="2" xfId="0" applyNumberFormat="1" applyFont="1" applyFill="1" applyBorder="1" applyAlignment="1">
      <alignment horizontal="center" vertical="top" wrapText="1"/>
    </xf>
    <xf numFmtId="4" fontId="8" fillId="8" borderId="2" xfId="0" applyNumberFormat="1" applyFont="1" applyFill="1" applyBorder="1" applyAlignment="1">
      <alignment horizontal="center" vertical="top" wrapText="1"/>
    </xf>
    <xf numFmtId="4" fontId="9" fillId="8" borderId="2" xfId="0" applyNumberFormat="1" applyFont="1" applyFill="1" applyBorder="1" applyAlignment="1">
      <alignment horizontal="center" vertical="top" wrapText="1"/>
    </xf>
    <xf numFmtId="4" fontId="11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0" fillId="4" borderId="2" xfId="0" applyNumberFormat="1" applyFill="1" applyBorder="1" applyAlignment="1">
      <alignment vertical="top" wrapText="1"/>
    </xf>
    <xf numFmtId="4" fontId="12" fillId="4" borderId="2" xfId="0" applyNumberFormat="1" applyFont="1" applyFill="1" applyBorder="1" applyAlignment="1">
      <alignment vertical="top" wrapText="1"/>
    </xf>
    <xf numFmtId="4" fontId="0" fillId="4" borderId="2" xfId="0" applyNumberFormat="1" applyFont="1" applyFill="1" applyBorder="1" applyAlignment="1">
      <alignment vertical="top" wrapText="1"/>
    </xf>
    <xf numFmtId="2" fontId="0" fillId="4" borderId="2" xfId="0" applyNumberForma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left" vertical="center" wrapText="1"/>
    </xf>
    <xf numFmtId="0" fontId="0" fillId="4" borderId="2" xfId="0" applyFill="1" applyBorder="1"/>
    <xf numFmtId="4" fontId="0" fillId="4" borderId="2" xfId="0" applyNumberFormat="1" applyFill="1" applyBorder="1"/>
    <xf numFmtId="10" fontId="0" fillId="4" borderId="2" xfId="0" applyNumberFormat="1" applyFill="1" applyBorder="1"/>
    <xf numFmtId="4" fontId="15" fillId="5" borderId="2" xfId="0" applyNumberFormat="1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vertical="top" wrapText="1"/>
    </xf>
    <xf numFmtId="4" fontId="15" fillId="4" borderId="2" xfId="0" applyNumberFormat="1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vertical="top" wrapText="1"/>
    </xf>
    <xf numFmtId="4" fontId="15" fillId="7" borderId="2" xfId="0" applyNumberFormat="1" applyFont="1" applyFill="1" applyBorder="1" applyAlignment="1">
      <alignment vertical="top" wrapText="1"/>
    </xf>
    <xf numFmtId="4" fontId="15" fillId="8" borderId="2" xfId="0" applyNumberFormat="1" applyFont="1" applyFill="1" applyBorder="1" applyAlignment="1">
      <alignment vertical="top" wrapText="1"/>
    </xf>
    <xf numFmtId="4" fontId="1" fillId="4" borderId="1" xfId="1" applyNumberFormat="1" applyFill="1" applyAlignment="1">
      <alignment vertical="top" wrapText="1"/>
    </xf>
    <xf numFmtId="2" fontId="1" fillId="4" borderId="1" xfId="1" applyNumberFormat="1" applyFill="1" applyAlignment="1">
      <alignment vertical="top" wrapText="1"/>
    </xf>
    <xf numFmtId="9" fontId="14" fillId="4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/>
    <xf numFmtId="0" fontId="17" fillId="4" borderId="2" xfId="0" applyFont="1" applyFill="1" applyBorder="1" applyAlignment="1">
      <alignment horizontal="left" vertical="top" wrapText="1"/>
    </xf>
    <xf numFmtId="4" fontId="2" fillId="5" borderId="2" xfId="0" applyNumberFormat="1" applyFont="1" applyFill="1" applyBorder="1"/>
    <xf numFmtId="4" fontId="18" fillId="5" borderId="2" xfId="0" applyNumberFormat="1" applyFont="1" applyFill="1" applyBorder="1"/>
    <xf numFmtId="4" fontId="19" fillId="4" borderId="2" xfId="0" applyNumberFormat="1" applyFont="1" applyFill="1" applyBorder="1"/>
    <xf numFmtId="4" fontId="2" fillId="6" borderId="2" xfId="0" applyNumberFormat="1" applyFont="1" applyFill="1" applyBorder="1"/>
    <xf numFmtId="4" fontId="20" fillId="4" borderId="2" xfId="0" applyNumberFormat="1" applyFont="1" applyFill="1" applyBorder="1"/>
    <xf numFmtId="4" fontId="20" fillId="7" borderId="2" xfId="0" applyNumberFormat="1" applyFont="1" applyFill="1" applyBorder="1"/>
    <xf numFmtId="4" fontId="18" fillId="7" borderId="2" xfId="0" applyNumberFormat="1" applyFont="1" applyFill="1" applyBorder="1"/>
    <xf numFmtId="4" fontId="18" fillId="8" borderId="2" xfId="0" applyNumberFormat="1" applyFont="1" applyFill="1" applyBorder="1"/>
    <xf numFmtId="4" fontId="18" fillId="4" borderId="2" xfId="0" applyNumberFormat="1" applyFont="1" applyFill="1" applyBorder="1"/>
    <xf numFmtId="0" fontId="1" fillId="4" borderId="1" xfId="1" applyFill="1" applyAlignment="1"/>
    <xf numFmtId="4" fontId="0" fillId="0" borderId="0" xfId="0" applyNumberFormat="1"/>
    <xf numFmtId="4" fontId="18" fillId="9" borderId="2" xfId="0" applyNumberFormat="1" applyFont="1" applyFill="1" applyBorder="1"/>
    <xf numFmtId="4" fontId="18" fillId="10" borderId="2" xfId="0" applyNumberFormat="1" applyFont="1" applyFill="1" applyBorder="1"/>
    <xf numFmtId="0" fontId="21" fillId="8" borderId="1" xfId="1" applyFont="1" applyFill="1" applyAlignment="1">
      <alignment vertical="top"/>
    </xf>
    <xf numFmtId="0" fontId="22" fillId="0" borderId="0" xfId="0" applyFont="1"/>
    <xf numFmtId="0" fontId="23" fillId="0" borderId="0" xfId="0" applyFont="1" applyFill="1"/>
    <xf numFmtId="0" fontId="24" fillId="0" borderId="0" xfId="0" applyFont="1" applyFill="1" applyAlignment="1">
      <alignment horizontal="center" vertical="center"/>
    </xf>
    <xf numFmtId="0" fontId="25" fillId="0" borderId="0" xfId="0" applyFont="1" applyFill="1"/>
    <xf numFmtId="4" fontId="12" fillId="0" borderId="0" xfId="0" applyNumberFormat="1" applyFont="1" applyFill="1"/>
    <xf numFmtId="0" fontId="0" fillId="0" borderId="0" xfId="0" applyFill="1"/>
    <xf numFmtId="0" fontId="26" fillId="0" borderId="0" xfId="0" applyFont="1" applyFill="1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" fontId="1" fillId="2" borderId="1" xfId="1" applyNumberFormat="1" applyFont="1" applyAlignment="1">
      <alignment horizontal="center" vertical="center"/>
    </xf>
    <xf numFmtId="0" fontId="29" fillId="11" borderId="5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 wrapText="1"/>
    </xf>
    <xf numFmtId="9" fontId="14" fillId="11" borderId="2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4" fontId="3" fillId="4" borderId="2" xfId="0" applyNumberFormat="1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4" fontId="27" fillId="9" borderId="2" xfId="0" applyNumberFormat="1" applyFont="1" applyFill="1" applyBorder="1" applyAlignment="1">
      <alignment horizontal="center" vertical="center" wrapText="1"/>
    </xf>
  </cellXfs>
  <cellStyles count="3">
    <cellStyle name="Акцент2" xfId="2" builtinId="33"/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15"/>
  <sheetViews>
    <sheetView topLeftCell="F3" workbookViewId="0">
      <selection activeCell="Y14" sqref="Y14"/>
    </sheetView>
  </sheetViews>
  <sheetFormatPr defaultRowHeight="15"/>
  <cols>
    <col min="1" max="1" width="6.140625" customWidth="1"/>
    <col min="2" max="2" width="10.85546875" customWidth="1"/>
    <col min="3" max="3" width="19" customWidth="1"/>
    <col min="9" max="9" width="10.140625" customWidth="1"/>
    <col min="10" max="10" width="11" customWidth="1"/>
    <col min="25" max="25" width="9.85546875" customWidth="1"/>
    <col min="26" max="26" width="10.85546875" customWidth="1"/>
  </cols>
  <sheetData>
    <row r="3" spans="1:26">
      <c r="A3" s="1"/>
      <c r="B3" s="1"/>
      <c r="C3" s="1"/>
      <c r="D3" s="1"/>
      <c r="E3" s="1"/>
      <c r="F3" s="1"/>
      <c r="G3" s="1"/>
      <c r="H3" s="2"/>
      <c r="I3" s="3" t="s">
        <v>0</v>
      </c>
      <c r="J3" s="2"/>
      <c r="K3" s="4"/>
      <c r="L3" s="2"/>
      <c r="M3" s="3" t="s">
        <v>1</v>
      </c>
      <c r="N3" s="2"/>
      <c r="O3" s="4"/>
      <c r="P3" s="2"/>
      <c r="Q3" s="3" t="s">
        <v>2</v>
      </c>
      <c r="R3" s="2"/>
      <c r="S3" s="4"/>
      <c r="T3" s="3"/>
      <c r="U3" s="3" t="s">
        <v>3</v>
      </c>
      <c r="V3" s="3"/>
      <c r="W3" s="5"/>
      <c r="X3" s="2"/>
      <c r="Y3" s="2" t="s">
        <v>4</v>
      </c>
      <c r="Z3" s="2"/>
    </row>
    <row r="4" spans="1:26" ht="60">
      <c r="A4" s="73" t="s">
        <v>5</v>
      </c>
      <c r="B4" s="74" t="s">
        <v>6</v>
      </c>
      <c r="C4" s="74" t="s">
        <v>7</v>
      </c>
      <c r="D4" s="75" t="s">
        <v>8</v>
      </c>
      <c r="E4" s="76" t="s">
        <v>9</v>
      </c>
      <c r="F4" s="75" t="s">
        <v>10</v>
      </c>
      <c r="G4" s="71" t="s">
        <v>11</v>
      </c>
      <c r="H4" s="6" t="s">
        <v>12</v>
      </c>
      <c r="I4" s="6" t="s">
        <v>13</v>
      </c>
      <c r="J4" s="7" t="s">
        <v>14</v>
      </c>
      <c r="K4" s="8"/>
      <c r="L4" s="9" t="s">
        <v>12</v>
      </c>
      <c r="M4" s="10" t="s">
        <v>13</v>
      </c>
      <c r="N4" s="11" t="s">
        <v>14</v>
      </c>
      <c r="O4" s="12"/>
      <c r="P4" s="13" t="s">
        <v>12</v>
      </c>
      <c r="Q4" s="14" t="s">
        <v>13</v>
      </c>
      <c r="R4" s="15" t="s">
        <v>14</v>
      </c>
      <c r="S4" s="12"/>
      <c r="T4" s="16" t="s">
        <v>12</v>
      </c>
      <c r="U4" s="17" t="s">
        <v>13</v>
      </c>
      <c r="V4" s="18" t="s">
        <v>14</v>
      </c>
      <c r="W4" s="12"/>
      <c r="X4" s="19" t="s">
        <v>15</v>
      </c>
      <c r="Y4" s="20" t="s">
        <v>13</v>
      </c>
      <c r="Z4" s="21" t="s">
        <v>16</v>
      </c>
    </row>
    <row r="5" spans="1:26">
      <c r="A5" s="73"/>
      <c r="B5" s="74"/>
      <c r="C5" s="74"/>
      <c r="D5" s="75"/>
      <c r="E5" s="76"/>
      <c r="F5" s="75"/>
      <c r="G5" s="72"/>
      <c r="H5" s="22"/>
      <c r="I5" s="22"/>
      <c r="J5" s="23"/>
      <c r="K5" s="24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2"/>
      <c r="Z5" s="25"/>
    </row>
    <row r="6" spans="1:26" ht="37.5" customHeight="1">
      <c r="A6" s="26">
        <v>1</v>
      </c>
      <c r="B6" s="27" t="s">
        <v>17</v>
      </c>
      <c r="C6" s="27" t="s">
        <v>18</v>
      </c>
      <c r="D6" s="28" t="s">
        <v>19</v>
      </c>
      <c r="E6" s="29">
        <f>G6/1.2</f>
        <v>79.166666666666671</v>
      </c>
      <c r="F6" s="30">
        <v>0.2</v>
      </c>
      <c r="G6" s="28">
        <v>95</v>
      </c>
      <c r="H6" s="31">
        <v>260</v>
      </c>
      <c r="I6" s="31">
        <f t="shared" ref="I6:I13" si="0">H6*G6</f>
        <v>24700</v>
      </c>
      <c r="J6" s="32">
        <f t="shared" ref="J6:J13" si="1">H6*E6</f>
        <v>20583.333333333336</v>
      </c>
      <c r="K6" s="33"/>
      <c r="L6" s="34">
        <v>30</v>
      </c>
      <c r="M6" s="34">
        <f t="shared" ref="M6:M13" si="2">L6*G6</f>
        <v>2850</v>
      </c>
      <c r="N6" s="34">
        <f t="shared" ref="N6:N13" si="3">L6*E6</f>
        <v>2375</v>
      </c>
      <c r="O6" s="33"/>
      <c r="P6" s="35">
        <v>60</v>
      </c>
      <c r="Q6" s="35">
        <f t="shared" ref="Q6:Q13" si="4">P6*G6</f>
        <v>5700</v>
      </c>
      <c r="R6" s="35">
        <f t="shared" ref="R6:R13" si="5">P6*E6</f>
        <v>4750</v>
      </c>
      <c r="S6" s="33"/>
      <c r="T6" s="55">
        <v>270</v>
      </c>
      <c r="U6" s="36">
        <f t="shared" ref="U6:U13" si="6">T6*G6</f>
        <v>25650</v>
      </c>
      <c r="V6" s="36">
        <f t="shared" ref="V6:V13" si="7">T6*E6</f>
        <v>21375</v>
      </c>
      <c r="W6" s="22"/>
      <c r="X6" s="37">
        <f>T6+P6+L6+H6</f>
        <v>620</v>
      </c>
      <c r="Y6" s="37">
        <f t="shared" ref="Y6:Y13" si="8">X6*G6</f>
        <v>58900</v>
      </c>
      <c r="Z6" s="38">
        <f t="shared" ref="Z6:Z13" si="9">X6*E6</f>
        <v>49083.333333333336</v>
      </c>
    </row>
    <row r="7" spans="1:26" ht="37.5" customHeight="1">
      <c r="A7" s="26">
        <v>2</v>
      </c>
      <c r="B7" s="27" t="s">
        <v>20</v>
      </c>
      <c r="C7" s="27" t="s">
        <v>21</v>
      </c>
      <c r="D7" s="28" t="s">
        <v>22</v>
      </c>
      <c r="E7" s="29">
        <f t="shared" ref="E7:E13" si="10">G7/1.08</f>
        <v>22.222222222222221</v>
      </c>
      <c r="F7" s="30">
        <v>0.08</v>
      </c>
      <c r="G7" s="28">
        <v>24</v>
      </c>
      <c r="H7" s="31">
        <v>1470</v>
      </c>
      <c r="I7" s="31">
        <f t="shared" si="0"/>
        <v>35280</v>
      </c>
      <c r="J7" s="32">
        <f t="shared" si="1"/>
        <v>32666.666666666664</v>
      </c>
      <c r="K7" s="33"/>
      <c r="L7" s="34">
        <v>400</v>
      </c>
      <c r="M7" s="34">
        <f t="shared" si="2"/>
        <v>9600</v>
      </c>
      <c r="N7" s="34">
        <f t="shared" si="3"/>
        <v>8888.8888888888887</v>
      </c>
      <c r="O7" s="33"/>
      <c r="P7" s="35">
        <v>810</v>
      </c>
      <c r="Q7" s="35">
        <f t="shared" si="4"/>
        <v>19440</v>
      </c>
      <c r="R7" s="35">
        <f t="shared" si="5"/>
        <v>18000</v>
      </c>
      <c r="S7" s="33"/>
      <c r="T7" s="55">
        <v>55</v>
      </c>
      <c r="U7" s="36">
        <f t="shared" si="6"/>
        <v>1320</v>
      </c>
      <c r="V7" s="36">
        <f t="shared" si="7"/>
        <v>1222.2222222222222</v>
      </c>
      <c r="W7" s="22"/>
      <c r="X7" s="37">
        <f>T7+P7+L7+H7</f>
        <v>2735</v>
      </c>
      <c r="Y7" s="37">
        <f t="shared" si="8"/>
        <v>65640</v>
      </c>
      <c r="Z7" s="38">
        <f t="shared" si="9"/>
        <v>60777.777777777774</v>
      </c>
    </row>
    <row r="8" spans="1:26" ht="37.5" customHeight="1">
      <c r="A8" s="26">
        <v>3</v>
      </c>
      <c r="B8" s="27" t="s">
        <v>23</v>
      </c>
      <c r="C8" s="27" t="s">
        <v>24</v>
      </c>
      <c r="D8" s="28" t="s">
        <v>25</v>
      </c>
      <c r="E8" s="29">
        <f t="shared" si="10"/>
        <v>6.9444444444444438</v>
      </c>
      <c r="F8" s="30">
        <v>0.08</v>
      </c>
      <c r="G8" s="28">
        <v>7.5</v>
      </c>
      <c r="H8" s="31">
        <v>4200</v>
      </c>
      <c r="I8" s="31">
        <f t="shared" si="0"/>
        <v>31500</v>
      </c>
      <c r="J8" s="32">
        <f t="shared" si="1"/>
        <v>29166.666666666664</v>
      </c>
      <c r="K8" s="33"/>
      <c r="L8" s="34">
        <v>1200</v>
      </c>
      <c r="M8" s="34">
        <f t="shared" si="2"/>
        <v>9000</v>
      </c>
      <c r="N8" s="34">
        <f t="shared" si="3"/>
        <v>8333.3333333333321</v>
      </c>
      <c r="O8" s="33"/>
      <c r="P8" s="35">
        <v>1800</v>
      </c>
      <c r="Q8" s="35">
        <f t="shared" si="4"/>
        <v>13500</v>
      </c>
      <c r="R8" s="35">
        <f t="shared" si="5"/>
        <v>12499.999999999998</v>
      </c>
      <c r="S8" s="33"/>
      <c r="T8" s="55">
        <v>27</v>
      </c>
      <c r="U8" s="36">
        <f t="shared" si="6"/>
        <v>202.5</v>
      </c>
      <c r="V8" s="36">
        <f t="shared" si="7"/>
        <v>187.49999999999997</v>
      </c>
      <c r="W8" s="22"/>
      <c r="X8" s="37">
        <f t="shared" ref="X8:X13" si="11">T8+P8+L8+H8</f>
        <v>7227</v>
      </c>
      <c r="Y8" s="37">
        <f t="shared" si="8"/>
        <v>54202.5</v>
      </c>
      <c r="Z8" s="38">
        <f t="shared" si="9"/>
        <v>50187.499999999993</v>
      </c>
    </row>
    <row r="9" spans="1:26" ht="37.5" customHeight="1">
      <c r="A9" s="26">
        <v>4</v>
      </c>
      <c r="B9" s="27" t="s">
        <v>26</v>
      </c>
      <c r="C9" s="27" t="s">
        <v>27</v>
      </c>
      <c r="D9" s="28" t="s">
        <v>22</v>
      </c>
      <c r="E9" s="29">
        <f t="shared" si="10"/>
        <v>5.3240740740740735</v>
      </c>
      <c r="F9" s="30">
        <v>0.08</v>
      </c>
      <c r="G9" s="28">
        <v>5.75</v>
      </c>
      <c r="H9" s="31">
        <v>1580</v>
      </c>
      <c r="I9" s="31">
        <f t="shared" si="0"/>
        <v>9085</v>
      </c>
      <c r="J9" s="32">
        <f t="shared" si="1"/>
        <v>8412.0370370370365</v>
      </c>
      <c r="K9" s="33"/>
      <c r="L9" s="34">
        <v>400</v>
      </c>
      <c r="M9" s="34">
        <f t="shared" si="2"/>
        <v>2300</v>
      </c>
      <c r="N9" s="34">
        <f t="shared" si="3"/>
        <v>2129.6296296296296</v>
      </c>
      <c r="O9" s="33"/>
      <c r="P9" s="35">
        <v>750</v>
      </c>
      <c r="Q9" s="35">
        <f t="shared" si="4"/>
        <v>4312.5</v>
      </c>
      <c r="R9" s="35">
        <f t="shared" si="5"/>
        <v>3993.0555555555552</v>
      </c>
      <c r="S9" s="33"/>
      <c r="T9" s="55">
        <v>105</v>
      </c>
      <c r="U9" s="36">
        <f t="shared" si="6"/>
        <v>603.75</v>
      </c>
      <c r="V9" s="36">
        <f t="shared" si="7"/>
        <v>559.02777777777771</v>
      </c>
      <c r="W9" s="22"/>
      <c r="X9" s="37">
        <f t="shared" si="11"/>
        <v>2835</v>
      </c>
      <c r="Y9" s="37">
        <f t="shared" si="8"/>
        <v>16301.25</v>
      </c>
      <c r="Z9" s="38">
        <f t="shared" si="9"/>
        <v>15093.749999999998</v>
      </c>
    </row>
    <row r="10" spans="1:26" ht="37.5" customHeight="1">
      <c r="A10" s="26">
        <v>5</v>
      </c>
      <c r="B10" s="27" t="s">
        <v>28</v>
      </c>
      <c r="C10" s="39">
        <v>0.05</v>
      </c>
      <c r="D10" s="28" t="s">
        <v>19</v>
      </c>
      <c r="E10" s="29">
        <f t="shared" si="10"/>
        <v>39.81481481481481</v>
      </c>
      <c r="F10" s="30">
        <v>0.08</v>
      </c>
      <c r="G10" s="28">
        <v>43</v>
      </c>
      <c r="H10" s="31">
        <v>280</v>
      </c>
      <c r="I10" s="31">
        <f t="shared" si="0"/>
        <v>12040</v>
      </c>
      <c r="J10" s="32">
        <f t="shared" si="1"/>
        <v>11148.148148148146</v>
      </c>
      <c r="K10" s="33"/>
      <c r="L10" s="34">
        <v>200</v>
      </c>
      <c r="M10" s="34">
        <f t="shared" si="2"/>
        <v>8600</v>
      </c>
      <c r="N10" s="34">
        <f t="shared" si="3"/>
        <v>7962.9629629629617</v>
      </c>
      <c r="O10" s="33"/>
      <c r="P10" s="35">
        <v>200</v>
      </c>
      <c r="Q10" s="35">
        <f t="shared" si="4"/>
        <v>8600</v>
      </c>
      <c r="R10" s="35">
        <f t="shared" si="5"/>
        <v>7962.9629629629617</v>
      </c>
      <c r="S10" s="33"/>
      <c r="T10" s="55">
        <v>0</v>
      </c>
      <c r="U10" s="36">
        <f t="shared" si="6"/>
        <v>0</v>
      </c>
      <c r="V10" s="36">
        <f t="shared" si="7"/>
        <v>0</v>
      </c>
      <c r="W10" s="22"/>
      <c r="X10" s="37">
        <f t="shared" si="11"/>
        <v>680</v>
      </c>
      <c r="Y10" s="37">
        <f t="shared" si="8"/>
        <v>29240</v>
      </c>
      <c r="Z10" s="38">
        <f t="shared" si="9"/>
        <v>27074.074074074069</v>
      </c>
    </row>
    <row r="11" spans="1:26" ht="37.5" customHeight="1">
      <c r="A11" s="26">
        <v>6</v>
      </c>
      <c r="B11" s="27" t="s">
        <v>29</v>
      </c>
      <c r="C11" s="27" t="s">
        <v>30</v>
      </c>
      <c r="D11" s="28" t="s">
        <v>22</v>
      </c>
      <c r="E11" s="29">
        <f t="shared" si="10"/>
        <v>13.888888888888888</v>
      </c>
      <c r="F11" s="30">
        <v>0.08</v>
      </c>
      <c r="G11" s="28">
        <v>15</v>
      </c>
      <c r="H11" s="31">
        <v>175</v>
      </c>
      <c r="I11" s="31">
        <f t="shared" si="0"/>
        <v>2625</v>
      </c>
      <c r="J11" s="32">
        <f t="shared" si="1"/>
        <v>2430.5555555555552</v>
      </c>
      <c r="K11" s="33"/>
      <c r="L11" s="34">
        <v>60</v>
      </c>
      <c r="M11" s="34">
        <f t="shared" si="2"/>
        <v>900</v>
      </c>
      <c r="N11" s="34">
        <f t="shared" si="3"/>
        <v>833.33333333333326</v>
      </c>
      <c r="O11" s="33"/>
      <c r="P11" s="35">
        <v>150</v>
      </c>
      <c r="Q11" s="35">
        <f t="shared" si="4"/>
        <v>2250</v>
      </c>
      <c r="R11" s="35">
        <f t="shared" si="5"/>
        <v>2083.333333333333</v>
      </c>
      <c r="S11" s="33"/>
      <c r="T11" s="55">
        <v>3</v>
      </c>
      <c r="U11" s="36">
        <f t="shared" si="6"/>
        <v>45</v>
      </c>
      <c r="V11" s="36">
        <f t="shared" si="7"/>
        <v>41.666666666666664</v>
      </c>
      <c r="W11" s="22"/>
      <c r="X11" s="37">
        <f t="shared" si="11"/>
        <v>388</v>
      </c>
      <c r="Y11" s="37">
        <f t="shared" si="8"/>
        <v>5820</v>
      </c>
      <c r="Z11" s="38">
        <f t="shared" si="9"/>
        <v>5388.8888888888887</v>
      </c>
    </row>
    <row r="12" spans="1:26" ht="37.5" customHeight="1">
      <c r="A12" s="26">
        <v>7</v>
      </c>
      <c r="B12" s="27" t="s">
        <v>31</v>
      </c>
      <c r="C12" s="27" t="s">
        <v>32</v>
      </c>
      <c r="D12" s="28"/>
      <c r="E12" s="29">
        <f t="shared" si="10"/>
        <v>5.0925925925925926</v>
      </c>
      <c r="F12" s="30">
        <v>0.08</v>
      </c>
      <c r="G12" s="28">
        <v>5.5</v>
      </c>
      <c r="H12" s="31">
        <v>1900</v>
      </c>
      <c r="I12" s="31">
        <f t="shared" si="0"/>
        <v>10450</v>
      </c>
      <c r="J12" s="32">
        <f t="shared" si="1"/>
        <v>9675.9259259259252</v>
      </c>
      <c r="K12" s="33"/>
      <c r="L12" s="34">
        <v>450</v>
      </c>
      <c r="M12" s="34">
        <f t="shared" si="2"/>
        <v>2475</v>
      </c>
      <c r="N12" s="34">
        <f t="shared" si="3"/>
        <v>2291.6666666666665</v>
      </c>
      <c r="O12" s="33"/>
      <c r="P12" s="35">
        <v>960</v>
      </c>
      <c r="Q12" s="35">
        <f t="shared" si="4"/>
        <v>5280</v>
      </c>
      <c r="R12" s="35">
        <f t="shared" si="5"/>
        <v>4888.8888888888887</v>
      </c>
      <c r="S12" s="33"/>
      <c r="T12" s="55">
        <v>60</v>
      </c>
      <c r="U12" s="36">
        <f t="shared" si="6"/>
        <v>330</v>
      </c>
      <c r="V12" s="36">
        <f t="shared" si="7"/>
        <v>305.55555555555554</v>
      </c>
      <c r="W12" s="22"/>
      <c r="X12" s="37">
        <f t="shared" si="11"/>
        <v>3370</v>
      </c>
      <c r="Y12" s="37">
        <f t="shared" si="8"/>
        <v>18535</v>
      </c>
      <c r="Z12" s="38">
        <f t="shared" si="9"/>
        <v>17162.037037037036</v>
      </c>
    </row>
    <row r="13" spans="1:26" ht="37.5" customHeight="1">
      <c r="A13" s="26">
        <v>9</v>
      </c>
      <c r="B13" s="27" t="s">
        <v>33</v>
      </c>
      <c r="C13" s="27" t="s">
        <v>34</v>
      </c>
      <c r="D13" s="28" t="s">
        <v>22</v>
      </c>
      <c r="E13" s="29">
        <f t="shared" si="10"/>
        <v>3.0555555555555554</v>
      </c>
      <c r="F13" s="30">
        <v>0.08</v>
      </c>
      <c r="G13" s="28">
        <v>3.3</v>
      </c>
      <c r="H13" s="31">
        <v>3000</v>
      </c>
      <c r="I13" s="31">
        <f t="shared" si="0"/>
        <v>9900</v>
      </c>
      <c r="J13" s="32">
        <f t="shared" si="1"/>
        <v>9166.6666666666661</v>
      </c>
      <c r="K13" s="33"/>
      <c r="L13" s="34">
        <v>450</v>
      </c>
      <c r="M13" s="34">
        <f t="shared" si="2"/>
        <v>1485</v>
      </c>
      <c r="N13" s="34">
        <f t="shared" si="3"/>
        <v>1375</v>
      </c>
      <c r="O13" s="33"/>
      <c r="P13" s="35">
        <v>2400</v>
      </c>
      <c r="Q13" s="35">
        <f t="shared" si="4"/>
        <v>7920</v>
      </c>
      <c r="R13" s="35">
        <f t="shared" si="5"/>
        <v>7333.333333333333</v>
      </c>
      <c r="S13" s="33"/>
      <c r="T13" s="55">
        <v>120</v>
      </c>
      <c r="U13" s="36">
        <f t="shared" si="6"/>
        <v>396</v>
      </c>
      <c r="V13" s="36">
        <f t="shared" si="7"/>
        <v>366.66666666666663</v>
      </c>
      <c r="W13" s="22"/>
      <c r="X13" s="37">
        <f t="shared" si="11"/>
        <v>5970</v>
      </c>
      <c r="Y13" s="37">
        <f t="shared" si="8"/>
        <v>19701</v>
      </c>
      <c r="Z13" s="38">
        <f t="shared" si="9"/>
        <v>18241.666666666664</v>
      </c>
    </row>
    <row r="14" spans="1:26">
      <c r="A14" s="40"/>
      <c r="B14" s="41" t="s">
        <v>4</v>
      </c>
      <c r="C14" s="41"/>
      <c r="D14" s="40"/>
      <c r="E14" s="40"/>
      <c r="F14" s="40"/>
      <c r="G14" s="40"/>
      <c r="H14" s="42"/>
      <c r="I14" s="43">
        <f>I6+I7+I8+I9+I10+I11+I12+I13</f>
        <v>135580</v>
      </c>
      <c r="J14" s="43">
        <f>J6+J7+J8+J9+J10+J11+J12+J13</f>
        <v>123250</v>
      </c>
      <c r="K14" s="44"/>
      <c r="L14" s="45"/>
      <c r="M14" s="53">
        <f>M6+M7+M8+M9+M10+M11+M12+M13</f>
        <v>37210</v>
      </c>
      <c r="N14" s="53">
        <f>N6+N7+N8+N9+N10+N11+N12+N13</f>
        <v>34189.81481481481</v>
      </c>
      <c r="O14" s="46"/>
      <c r="P14" s="47"/>
      <c r="Q14" s="48">
        <f>Q6+Q7+Q8+Q9+Q10+Q11+Q12+Q13</f>
        <v>67002.5</v>
      </c>
      <c r="R14" s="48">
        <f>R6+R7+R8+R9+R10+R11+R12+R13</f>
        <v>61511.57407407408</v>
      </c>
      <c r="S14" s="46"/>
      <c r="T14" s="49"/>
      <c r="U14" s="49">
        <f>U6+U7+U8+U9+U10+U11+U12+U13</f>
        <v>28547.25</v>
      </c>
      <c r="V14" s="49">
        <f>V6+V7+V8+V9+V10+V11+V12+V13</f>
        <v>24057.638888888891</v>
      </c>
      <c r="W14" s="50"/>
      <c r="X14" s="51"/>
      <c r="Y14" s="54">
        <f>Y6+Y7+Y8+Y9+Y10+Y11+Y12+Y13</f>
        <v>268339.75</v>
      </c>
      <c r="Z14" s="54">
        <f>Z6+Z7+Z8+Z9+Z10+Z11+Z12+Z13</f>
        <v>243009.02777777772</v>
      </c>
    </row>
    <row r="15" spans="1:26">
      <c r="Y15" s="52">
        <f>U14+Q14+M14+I14</f>
        <v>268339.75</v>
      </c>
      <c r="Z15" s="52">
        <f>V14+R14+N14+J14</f>
        <v>243009.02777777778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13" sqref="E13"/>
    </sheetView>
  </sheetViews>
  <sheetFormatPr defaultRowHeight="15"/>
  <cols>
    <col min="1" max="1" width="6.85546875" customWidth="1"/>
    <col min="2" max="2" width="15.42578125" customWidth="1"/>
    <col min="3" max="3" width="20.7109375" customWidth="1"/>
    <col min="4" max="4" width="12.28515625" customWidth="1"/>
    <col min="5" max="5" width="10.85546875" customWidth="1"/>
    <col min="6" max="6" width="12.85546875" customWidth="1"/>
  </cols>
  <sheetData>
    <row r="1" spans="1:6" ht="18.75">
      <c r="C1" s="56" t="s">
        <v>35</v>
      </c>
    </row>
    <row r="2" spans="1:6" ht="15.75">
      <c r="A2" s="57" t="s">
        <v>36</v>
      </c>
      <c r="B2" s="58"/>
      <c r="C2" s="58"/>
      <c r="D2" s="70">
        <v>243009.03</v>
      </c>
      <c r="E2" s="59" t="s">
        <v>37</v>
      </c>
      <c r="F2" s="60"/>
    </row>
    <row r="3" spans="1:6" ht="15.75">
      <c r="A3" s="61"/>
      <c r="B3" s="62"/>
      <c r="C3" s="62"/>
      <c r="D3" s="61"/>
      <c r="E3" s="57"/>
      <c r="F3" s="60"/>
    </row>
    <row r="4" spans="1:6">
      <c r="A4" s="77" t="s">
        <v>5</v>
      </c>
      <c r="B4" s="78" t="s">
        <v>6</v>
      </c>
      <c r="C4" s="78" t="s">
        <v>7</v>
      </c>
      <c r="D4" s="79" t="s">
        <v>38</v>
      </c>
      <c r="E4" s="79" t="s">
        <v>39</v>
      </c>
      <c r="F4" s="80" t="s">
        <v>40</v>
      </c>
    </row>
    <row r="5" spans="1:6">
      <c r="A5" s="77"/>
      <c r="B5" s="78"/>
      <c r="C5" s="78"/>
      <c r="D5" s="79"/>
      <c r="E5" s="79"/>
      <c r="F5" s="80"/>
    </row>
    <row r="6" spans="1:6" ht="33.75" customHeight="1">
      <c r="A6" s="63">
        <v>1</v>
      </c>
      <c r="B6" s="67" t="s">
        <v>42</v>
      </c>
      <c r="C6" s="68" t="s">
        <v>24</v>
      </c>
      <c r="D6" s="64" t="s">
        <v>41</v>
      </c>
      <c r="E6" s="65" t="s">
        <v>25</v>
      </c>
      <c r="F6" s="66">
        <v>7227</v>
      </c>
    </row>
    <row r="7" spans="1:6" ht="51">
      <c r="A7" s="63">
        <v>2</v>
      </c>
      <c r="B7" s="67" t="s">
        <v>20</v>
      </c>
      <c r="C7" s="68" t="s">
        <v>47</v>
      </c>
      <c r="D7" s="64" t="s">
        <v>41</v>
      </c>
      <c r="E7" s="65" t="s">
        <v>22</v>
      </c>
      <c r="F7" s="66">
        <v>2735</v>
      </c>
    </row>
    <row r="8" spans="1:6" ht="25.5">
      <c r="A8" s="63">
        <v>3</v>
      </c>
      <c r="B8" s="67" t="s">
        <v>43</v>
      </c>
      <c r="C8" s="69" t="s">
        <v>48</v>
      </c>
      <c r="D8" s="64" t="s">
        <v>41</v>
      </c>
      <c r="E8" s="65" t="s">
        <v>19</v>
      </c>
      <c r="F8" s="66">
        <v>680</v>
      </c>
    </row>
    <row r="9" spans="1:6" ht="25.5">
      <c r="A9" s="63">
        <v>4</v>
      </c>
      <c r="B9" s="67" t="s">
        <v>49</v>
      </c>
      <c r="C9" s="68" t="s">
        <v>50</v>
      </c>
      <c r="D9" s="64" t="s">
        <v>41</v>
      </c>
      <c r="E9" s="65" t="s">
        <v>22</v>
      </c>
      <c r="F9" s="66">
        <v>2835</v>
      </c>
    </row>
    <row r="10" spans="1:6" ht="25.5">
      <c r="A10" s="63">
        <v>5</v>
      </c>
      <c r="B10" s="67" t="s">
        <v>44</v>
      </c>
      <c r="C10" s="68" t="s">
        <v>32</v>
      </c>
      <c r="D10" s="64" t="s">
        <v>41</v>
      </c>
      <c r="E10" s="65" t="s">
        <v>22</v>
      </c>
      <c r="F10" s="66">
        <v>3370</v>
      </c>
    </row>
    <row r="11" spans="1:6" ht="51">
      <c r="A11" s="63">
        <v>6</v>
      </c>
      <c r="B11" s="67" t="s">
        <v>52</v>
      </c>
      <c r="C11" s="68" t="s">
        <v>51</v>
      </c>
      <c r="D11" s="64" t="s">
        <v>41</v>
      </c>
      <c r="E11" s="65" t="s">
        <v>19</v>
      </c>
      <c r="F11" s="66">
        <v>620</v>
      </c>
    </row>
    <row r="12" spans="1:6" ht="28.5" customHeight="1">
      <c r="A12" s="63">
        <v>7</v>
      </c>
      <c r="B12" s="67" t="s">
        <v>45</v>
      </c>
      <c r="C12" s="68" t="s">
        <v>30</v>
      </c>
      <c r="D12" s="64" t="s">
        <v>41</v>
      </c>
      <c r="E12" s="65" t="s">
        <v>22</v>
      </c>
      <c r="F12" s="66">
        <v>388</v>
      </c>
    </row>
    <row r="13" spans="1:6" ht="25.5">
      <c r="A13" s="63">
        <v>8</v>
      </c>
      <c r="B13" s="67" t="s">
        <v>53</v>
      </c>
      <c r="C13" s="68" t="s">
        <v>46</v>
      </c>
      <c r="D13" s="64" t="s">
        <v>41</v>
      </c>
      <c r="E13" s="65" t="s">
        <v>22</v>
      </c>
      <c r="F13" s="66">
        <v>5970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cp:lastPrinted>2021-09-09T13:40:03Z</cp:lastPrinted>
  <dcterms:created xsi:type="dcterms:W3CDTF">2021-09-07T07:41:55Z</dcterms:created>
  <dcterms:modified xsi:type="dcterms:W3CDTF">2021-09-09T13:41:15Z</dcterms:modified>
</cp:coreProperties>
</file>