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870" windowHeight="13410" activeTab="1"/>
  </bookViews>
  <sheets>
    <sheet name="Sheet1" sheetId="1" r:id="rId1"/>
    <sheet name="Лист1" sheetId="2" r:id="rId2"/>
  </sheets>
  <definedNames>
    <definedName name="_ftn1" localSheetId="1">Лист1!$A$6</definedName>
    <definedName name="_ftnref1" localSheetId="1">Лист1!#REF!</definedName>
  </definedNames>
  <calcPr calcId="144525"/>
</workbook>
</file>

<file path=xl/calcChain.xml><?xml version="1.0" encoding="utf-8"?>
<calcChain xmlns="http://schemas.openxmlformats.org/spreadsheetml/2006/main">
  <c r="E3" i="2" l="1"/>
  <c r="E4" i="2"/>
  <c r="E5" i="2"/>
  <c r="E6" i="2"/>
  <c r="E22" i="2"/>
  <c r="E16" i="2"/>
  <c r="E21" i="2"/>
  <c r="E20" i="2"/>
  <c r="E15" i="2"/>
  <c r="E14" i="2"/>
  <c r="E13" i="2"/>
  <c r="E12" i="2"/>
  <c r="E11" i="2"/>
  <c r="E10" i="2"/>
  <c r="E9" i="2"/>
  <c r="E8" i="2"/>
  <c r="E7" i="2"/>
  <c r="L14" i="1"/>
  <c r="L10" i="1"/>
  <c r="L22" i="1"/>
  <c r="L13" i="1"/>
  <c r="L7" i="1"/>
  <c r="L21" i="1"/>
  <c r="L11" i="1"/>
  <c r="L6" i="1"/>
  <c r="L20" i="1"/>
  <c r="L19" i="1"/>
  <c r="L18" i="1"/>
  <c r="L8" i="1"/>
  <c r="L9" i="1"/>
  <c r="L12" i="1"/>
  <c r="L5" i="1"/>
  <c r="L4" i="1"/>
  <c r="L3" i="1"/>
  <c r="L49" i="1"/>
  <c r="L48" i="1"/>
  <c r="L47" i="1"/>
  <c r="L46" i="1"/>
  <c r="L45" i="1"/>
  <c r="L44" i="1"/>
  <c r="E23" i="2" l="1"/>
  <c r="E25" i="2" s="1"/>
  <c r="L51" i="1"/>
  <c r="L2" i="1" l="1"/>
  <c r="L24" i="1" s="1"/>
  <c r="L34" i="1" s="1"/>
</calcChain>
</file>

<file path=xl/sharedStrings.xml><?xml version="1.0" encoding="utf-8"?>
<sst xmlns="http://schemas.openxmlformats.org/spreadsheetml/2006/main" count="176" uniqueCount="128">
  <si>
    <t>#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</si>
  <si>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</si>
  <si>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</si>
  <si>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</si>
  <si>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</si>
  <si>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</si>
  <si>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</si>
  <si>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</si>
  <si>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</si>
  <si>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</si>
  <si>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</si>
  <si>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</si>
  <si>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</si>
  <si>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15</t>
  </si>
  <si>
    <t>SUBTOTAL</t>
  </si>
  <si>
    <t>Licenses Fee Per Month</t>
  </si>
  <si>
    <t>Description</t>
  </si>
  <si>
    <t>KentTablet- On Board Unit (Incl 128 GB SD Card)</t>
  </si>
  <si>
    <t>QR Validator</t>
  </si>
  <si>
    <t>LCD Screen</t>
  </si>
  <si>
    <t>PDA Inspector</t>
  </si>
  <si>
    <t>PDA Recharger</t>
  </si>
  <si>
    <t>Camera for Bus</t>
  </si>
  <si>
    <t>LED Panel for Station</t>
  </si>
  <si>
    <t>Cabling and Mounting Equipment &amp; Installation Kits</t>
  </si>
  <si>
    <t>Ethernet Switch</t>
  </si>
  <si>
    <t>Installation</t>
  </si>
  <si>
    <t>Project Management</t>
  </si>
  <si>
    <t>Customization</t>
  </si>
  <si>
    <t>Training</t>
  </si>
  <si>
    <t>Wifi Router for Bus</t>
  </si>
  <si>
    <t>Wifi Router for Station</t>
  </si>
  <si>
    <t>AFC SW User License Fee Including Embedded DB License</t>
  </si>
  <si>
    <t>AVL SW User Licence Fee</t>
  </si>
  <si>
    <t>On Board Video Surveillance System SW User License Fee</t>
  </si>
  <si>
    <t>Passenger Information System SW User Licence Fee</t>
  </si>
  <si>
    <t>Unit</t>
  </si>
  <si>
    <t>17</t>
  </si>
  <si>
    <t>Unit Price (USD)</t>
  </si>
  <si>
    <t>$10,000.00</t>
  </si>
  <si>
    <t>$30,000.00</t>
  </si>
  <si>
    <t>$20,000.00</t>
  </si>
  <si>
    <t>$5,000.00</t>
  </si>
  <si>
    <t>Local</t>
  </si>
  <si>
    <t>Amount (USD)</t>
  </si>
  <si>
    <t>$7,360.00</t>
  </si>
  <si>
    <t>$1,800.00</t>
  </si>
  <si>
    <t>$7,200.00</t>
  </si>
  <si>
    <t>$760.00</t>
  </si>
  <si>
    <t>$35,700.00</t>
  </si>
  <si>
    <t>$720.00</t>
  </si>
  <si>
    <t>$1,600.00</t>
  </si>
  <si>
    <t>$135,140.00</t>
  </si>
  <si>
    <t>2,000.00</t>
  </si>
  <si>
    <r>
      <t>Sistem taxare electronica</t>
    </r>
    <r>
      <rPr>
        <b/>
        <sz val="10"/>
        <rFont val="Arial"/>
        <family val="2"/>
        <charset val="204"/>
      </rPr>
      <t xml:space="preserve"> KENTTABLET OBU NVR KV280-035</t>
    </r>
  </si>
  <si>
    <r>
      <t>Panou informativ</t>
    </r>
    <r>
      <rPr>
        <b/>
        <sz val="10"/>
        <rFont val="Arial"/>
        <family val="2"/>
        <charset val="204"/>
      </rPr>
      <t xml:space="preserve"> autobuz</t>
    </r>
  </si>
  <si>
    <t>Cameră supraveghere</t>
  </si>
  <si>
    <t>GPS Tracker</t>
  </si>
  <si>
    <t>Sistem "undă verde"</t>
  </si>
  <si>
    <t>WiFi client si pentru serviciu si modul GSM pentru transmiterea datelor</t>
  </si>
  <si>
    <t>Panou informativ statie</t>
  </si>
  <si>
    <t>WiFi stații de așteptare</t>
  </si>
  <si>
    <t>Cutie pentru echipamente</t>
  </si>
  <si>
    <t>Platformă GPS Tracking and ticketing management (cloud or server based)</t>
  </si>
  <si>
    <t>Platformă supraveghere video pentru 8 camere din autobuze</t>
  </si>
  <si>
    <t>PC dispetcer</t>
  </si>
  <si>
    <t>Router WiFi</t>
  </si>
  <si>
    <t xml:space="preserve">Training of the beneficiary </t>
  </si>
  <si>
    <r>
      <t>Other services and any other costs not directly related to the intrinsic value of the products</t>
    </r>
    <r>
      <rPr>
        <b/>
        <sz val="11"/>
        <rFont val="Times New Roman"/>
        <family val="1"/>
        <charset val="204"/>
      </rPr>
      <t xml:space="preserve"> but included up to the delivery ( if any)</t>
    </r>
  </si>
  <si>
    <t>Maintenance costs, the unit cost per year, total after delivery until 28 February 2025</t>
  </si>
  <si>
    <t xml:space="preserve"> </t>
  </si>
  <si>
    <t xml:space="preserve">Maintenance costs for 5 years from 01.03.2025 , </t>
  </si>
  <si>
    <t>ETHERNET SWITCH 48V POE KS900-007</t>
  </si>
  <si>
    <t>Customization and Project Management</t>
  </si>
  <si>
    <t>Model</t>
  </si>
  <si>
    <t>q-ty</t>
  </si>
  <si>
    <t>price per item, EUR</t>
  </si>
  <si>
    <t>total per item, EUR</t>
  </si>
  <si>
    <t>Wireless AP for bus stations</t>
  </si>
  <si>
    <t>Ubiquiti UniFi U6 Mesh</t>
  </si>
  <si>
    <t>Wireless AP for bus</t>
  </si>
  <si>
    <t>Wireless controller</t>
  </si>
  <si>
    <t>Ubiquiti UniFi Cloud Key G2 with HDD (UCK-G2-PLUS)</t>
  </si>
  <si>
    <t>LTE router for bus</t>
  </si>
  <si>
    <t>Mikrotik wAP LTE kit</t>
  </si>
  <si>
    <t>Works</t>
  </si>
  <si>
    <t>Installation and configuration</t>
  </si>
  <si>
    <t>TOTAL, one-time costs</t>
  </si>
  <si>
    <t>Maintenance</t>
  </si>
  <si>
    <t>80 EUR/month</t>
  </si>
  <si>
    <t>Option 3 (6x6 in buses)</t>
  </si>
  <si>
    <t>Ubiquiti UniFi U6 Pro</t>
  </si>
  <si>
    <t>Box</t>
  </si>
  <si>
    <t>ELDON HOFFMAN Metal box 600x500x300 IP66</t>
  </si>
  <si>
    <t>Additional warranty (+3 years)</t>
  </si>
  <si>
    <t>800 EUR</t>
  </si>
  <si>
    <t>F20 POS</t>
  </si>
  <si>
    <t>Wifi Router statie: Ubiquiti UniFi U6 Mesh</t>
  </si>
  <si>
    <t>Controller central WiFi: Ubiquiti UniFi Cloud Key G2 with HDD (UCK-G2-PLUS)</t>
  </si>
  <si>
    <t>LTE router for bus: Mikrotik wAP LTE kit</t>
  </si>
  <si>
    <t>HikVision DS-2CD1323G0-IUF 2 MP</t>
  </si>
  <si>
    <t>Maintenance costs, the unit cost per year, total after delivery until
28 February 2025</t>
  </si>
  <si>
    <t>Maintenance costs for 5 years from 01.03.2025</t>
  </si>
  <si>
    <t>Platformă gestionare system semaforizare / Integrarea
funcţionalului de sistema Undă Verde în platforma GIS (inclusiv
GPS Trancking)</t>
  </si>
  <si>
    <t>Panou informativ autobus: kentkart On-Board Passenger Information System</t>
  </si>
  <si>
    <t>Panou informativ statie: Kentkart Stop Passenger Information System - LED Panel</t>
  </si>
  <si>
    <t>Wifi Router autobuz: Ubiquiti UniFi U6 Pro (5 years warranty)</t>
  </si>
  <si>
    <t>Validator: KENTTABLET VALIDATOR EMV 4.3" KV280-023</t>
  </si>
  <si>
    <t>Lada metalica: ELDON HOFFMAN 600x500x300 IP66</t>
  </si>
  <si>
    <t>System taxare electronica: KentTablet- On Board Unit (Incl 128 GB SD Card) with GPS tracker</t>
  </si>
  <si>
    <t>PC dispencer: · PC Desktop cu tastieră și mouse, 2 monitoare, HDMI, 1TB, RAM-16 GB, windows 10 Pro</t>
  </si>
  <si>
    <t>Device for cash collection: FEITIAN F20 FP with thermo printer</t>
  </si>
  <si>
    <t>Platformă GPS Tracking (cloud based): Kentkart GPS Tracking Platform</t>
  </si>
  <si>
    <t>Platformă supraveghere video pentru camere din autobuze: Kentkart Video Platform</t>
  </si>
  <si>
    <t>A</t>
  </si>
  <si>
    <t>C</t>
  </si>
  <si>
    <t>D</t>
  </si>
  <si>
    <t>E</t>
  </si>
  <si>
    <t>B</t>
  </si>
  <si>
    <t>Item number</t>
  </si>
  <si>
    <t>Quantity</t>
  </si>
  <si>
    <t>specifications offered (incl brand/model)</t>
  </si>
  <si>
    <t xml:space="preserve">UNIT COSTS WITH DELIVERY [DDP]  
&lt;PLACE OF ACCEPTANCE -EDINET MUNICIPALITY &gt;
[EUR] 
</t>
  </si>
  <si>
    <t xml:space="preserve">TOTAL
[EUR] 
</t>
  </si>
  <si>
    <t xml:space="preserve">Total price </t>
  </si>
  <si>
    <t>Total cost</t>
  </si>
  <si>
    <t>Customization, Project Management and Installation</t>
  </si>
  <si>
    <t>Router WiFi: TL:Archer-AX73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</si>
</sst>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61">
    <xf numFmtId="0" fontId="1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inden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 indent="4"/>
    </xf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top" indent="2"/>
    </xf>
    <xf numFmtId="0" fontId="3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indent="2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vertical="center" wrapText="1"/>
    </xf>
    <xf numFmtId="0" fontId="6" fillId="0" borderId="7" xfId="0" applyNumberFormat="1" applyFont="1" applyFill="1" applyBorder="1" applyAlignment="1" applyProtection="1">
      <alignment horizontal="justify" vertical="center" wrapText="1"/>
    </xf>
    <xf numFmtId="0" fontId="7" fillId="0" borderId="7" xfId="0" applyNumberFormat="1" applyFont="1" applyFill="1" applyBorder="1" applyAlignment="1" applyProtection="1">
      <alignment horizontal="justify" vertical="center" wrapText="1"/>
    </xf>
    <xf numFmtId="0" fontId="8" fillId="0" borderId="7" xfId="0" applyNumberFormat="1" applyFont="1" applyFill="1" applyBorder="1" applyAlignment="1" applyProtection="1">
      <alignment horizontal="justify" vertical="center" wrapText="1"/>
    </xf>
    <xf numFmtId="0" fontId="7" fillId="0" borderId="8" xfId="0" applyNumberFormat="1" applyFont="1" applyFill="1" applyBorder="1" applyAlignment="1" applyProtection="1">
      <alignment horizontal="justify" vertical="center" wrapText="1"/>
    </xf>
    <xf numFmtId="0" fontId="5" fillId="0" borderId="4" xfId="0" applyFont="1" applyBorder="1" applyAlignment="1"/>
    <xf numFmtId="0" fontId="0" fillId="0" borderId="4" xfId="0" applyBorder="1" applyAlignment="1"/>
    <xf numFmtId="0" fontId="0" fillId="0" borderId="0" xfId="0" applyAlignment="1"/>
    <xf numFmtId="0" fontId="5" fillId="0" borderId="0" xfId="0" applyFont="1" applyAlignment="1"/>
    <xf numFmtId="0" fontId="4" fillId="0" borderId="4" xfId="0" applyFont="1" applyBorder="1" applyAlignment="1"/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top" indent="2"/>
    </xf>
    <xf numFmtId="0" fontId="2" fillId="0" borderId="2" xfId="0" applyNumberFormat="1" applyFont="1" applyFill="1" applyBorder="1" applyAlignment="1" applyProtection="1">
      <alignment horizontal="left" vertical="top" indent="2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55" zoomScaleNormal="55" workbookViewId="0">
      <selection activeCell="L34" sqref="H1:L34"/>
    </sheetView>
  </sheetViews>
  <sheetFormatPr defaultRowHeight="18.75" x14ac:dyDescent="0.2"/>
  <cols>
    <col min="1" max="1" width="5.5703125" style="3" bestFit="1" customWidth="1"/>
    <col min="2" max="2" width="69.140625" style="3" bestFit="1" customWidth="1"/>
    <col min="3" max="3" width="6" style="3" bestFit="1" customWidth="1"/>
    <col min="4" max="4" width="19.85546875" style="18" bestFit="1" customWidth="1"/>
    <col min="5" max="5" width="18.140625" style="3" bestFit="1" customWidth="1"/>
    <col min="6" max="6" width="6.42578125" style="3" bestFit="1" customWidth="1"/>
    <col min="7" max="7" width="9.140625" style="3"/>
    <col min="8" max="8" width="10.85546875" style="3" customWidth="1"/>
    <col min="9" max="9" width="123.28515625" style="3" bestFit="1" customWidth="1"/>
    <col min="10" max="10" width="6" style="3" bestFit="1" customWidth="1"/>
    <col min="11" max="11" width="19.85546875" style="3" bestFit="1" customWidth="1"/>
    <col min="12" max="12" width="18.140625" style="3" bestFit="1" customWidth="1"/>
    <col min="13" max="14" width="9.140625" style="3"/>
    <col min="15" max="15" width="71" style="3" customWidth="1"/>
    <col min="16" max="16384" width="9.140625" style="3"/>
  </cols>
  <sheetData>
    <row r="1" spans="1:15" ht="19.5" thickBot="1" x14ac:dyDescent="0.25">
      <c r="A1" s="1" t="s">
        <v>0</v>
      </c>
      <c r="B1" s="2" t="s">
        <v>16</v>
      </c>
      <c r="C1" s="2" t="s">
        <v>36</v>
      </c>
      <c r="D1" s="2" t="s">
        <v>38</v>
      </c>
      <c r="E1" s="2" t="s">
        <v>44</v>
      </c>
      <c r="F1" s="3">
        <v>0.93</v>
      </c>
      <c r="H1" s="1" t="s">
        <v>0</v>
      </c>
      <c r="I1" s="2" t="s">
        <v>16</v>
      </c>
      <c r="J1" s="2" t="s">
        <v>36</v>
      </c>
      <c r="K1" s="2" t="s">
        <v>38</v>
      </c>
      <c r="L1" s="2" t="s">
        <v>44</v>
      </c>
    </row>
    <row r="2" spans="1:15" ht="20.25" thickTop="1" thickBot="1" x14ac:dyDescent="0.35">
      <c r="A2" s="4" t="s">
        <v>1</v>
      </c>
      <c r="B2" s="5" t="s">
        <v>17</v>
      </c>
      <c r="C2" s="6" t="s">
        <v>8</v>
      </c>
      <c r="D2" s="6">
        <v>920</v>
      </c>
      <c r="E2" s="7" t="s">
        <v>45</v>
      </c>
      <c r="H2" s="4">
        <v>1</v>
      </c>
      <c r="I2" s="5" t="s">
        <v>109</v>
      </c>
      <c r="J2" s="6">
        <v>8</v>
      </c>
      <c r="K2" s="8">
        <v>860</v>
      </c>
      <c r="L2" s="8">
        <f>J2*K2</f>
        <v>6880</v>
      </c>
      <c r="O2" s="22" t="s">
        <v>54</v>
      </c>
    </row>
    <row r="3" spans="1:15" ht="19.5" thickBot="1" x14ac:dyDescent="0.35">
      <c r="A3" s="4" t="s">
        <v>2</v>
      </c>
      <c r="B3" s="5" t="s">
        <v>18</v>
      </c>
      <c r="C3" s="6" t="s">
        <v>8</v>
      </c>
      <c r="D3" s="6">
        <v>625</v>
      </c>
      <c r="E3" s="7" t="s">
        <v>42</v>
      </c>
      <c r="H3" s="4">
        <v>2</v>
      </c>
      <c r="I3" s="5" t="s">
        <v>107</v>
      </c>
      <c r="J3" s="6">
        <v>8</v>
      </c>
      <c r="K3" s="8">
        <v>580</v>
      </c>
      <c r="L3" s="8">
        <f t="shared" ref="L3:L14" si="0">J3*K3</f>
        <v>4640</v>
      </c>
      <c r="O3" s="23" t="s">
        <v>55</v>
      </c>
    </row>
    <row r="4" spans="1:15" ht="19.5" thickBot="1" x14ac:dyDescent="0.35">
      <c r="A4" s="4" t="s">
        <v>3</v>
      </c>
      <c r="B4" s="5" t="s">
        <v>19</v>
      </c>
      <c r="C4" s="6" t="s">
        <v>8</v>
      </c>
      <c r="D4" s="6">
        <v>1250</v>
      </c>
      <c r="E4" s="7" t="s">
        <v>39</v>
      </c>
      <c r="H4" s="4">
        <v>3</v>
      </c>
      <c r="I4" s="5" t="s">
        <v>104</v>
      </c>
      <c r="J4" s="6">
        <v>8</v>
      </c>
      <c r="K4" s="8">
        <v>1160</v>
      </c>
      <c r="L4" s="8">
        <f t="shared" si="0"/>
        <v>9280</v>
      </c>
      <c r="O4" s="23" t="s">
        <v>56</v>
      </c>
    </row>
    <row r="5" spans="1:15" ht="19.5" thickBot="1" x14ac:dyDescent="0.35">
      <c r="A5" s="4" t="s">
        <v>4</v>
      </c>
      <c r="B5" s="9" t="s">
        <v>20</v>
      </c>
      <c r="C5" s="10" t="s">
        <v>2</v>
      </c>
      <c r="D5" s="10">
        <v>900</v>
      </c>
      <c r="E5" s="11" t="s">
        <v>46</v>
      </c>
      <c r="H5" s="4">
        <v>4</v>
      </c>
      <c r="I5" s="9" t="s">
        <v>100</v>
      </c>
      <c r="J5" s="6">
        <v>8</v>
      </c>
      <c r="K5" s="8">
        <v>130</v>
      </c>
      <c r="L5" s="8">
        <f t="shared" si="0"/>
        <v>1040</v>
      </c>
      <c r="O5" s="23" t="s">
        <v>57</v>
      </c>
    </row>
    <row r="6" spans="1:15" ht="19.5" thickBot="1" x14ac:dyDescent="0.35">
      <c r="A6" s="4" t="s">
        <v>5</v>
      </c>
      <c r="B6" s="9" t="s">
        <v>21</v>
      </c>
      <c r="C6" s="10" t="s">
        <v>8</v>
      </c>
      <c r="D6" s="10">
        <v>900</v>
      </c>
      <c r="E6" s="11" t="s">
        <v>47</v>
      </c>
      <c r="H6" s="4">
        <v>5</v>
      </c>
      <c r="I6" s="5" t="s">
        <v>106</v>
      </c>
      <c r="J6" s="6">
        <v>8</v>
      </c>
      <c r="K6" s="8">
        <v>335</v>
      </c>
      <c r="L6" s="8">
        <f>J6*K6</f>
        <v>2680</v>
      </c>
      <c r="O6" s="23" t="s">
        <v>58</v>
      </c>
    </row>
    <row r="7" spans="1:15" ht="19.5" thickBot="1" x14ac:dyDescent="0.35">
      <c r="A7" s="4" t="s">
        <v>4</v>
      </c>
      <c r="B7" s="5" t="s">
        <v>22</v>
      </c>
      <c r="C7" s="6" t="s">
        <v>8</v>
      </c>
      <c r="D7" s="6">
        <v>95</v>
      </c>
      <c r="E7" s="7" t="s">
        <v>48</v>
      </c>
      <c r="H7" s="4">
        <v>6</v>
      </c>
      <c r="I7" s="5" t="s">
        <v>99</v>
      </c>
      <c r="J7" s="6">
        <v>8</v>
      </c>
      <c r="K7" s="8">
        <v>145</v>
      </c>
      <c r="L7" s="8">
        <f>J7*K7</f>
        <v>1160</v>
      </c>
      <c r="O7" s="23" t="s">
        <v>59</v>
      </c>
    </row>
    <row r="8" spans="1:15" ht="19.5" thickBot="1" x14ac:dyDescent="0.35">
      <c r="A8" s="4" t="s">
        <v>5</v>
      </c>
      <c r="B8" s="5" t="s">
        <v>23</v>
      </c>
      <c r="C8" s="6" t="s">
        <v>37</v>
      </c>
      <c r="D8" s="6">
        <v>2100</v>
      </c>
      <c r="E8" s="7" t="s">
        <v>49</v>
      </c>
      <c r="H8" s="4">
        <v>7</v>
      </c>
      <c r="I8" s="12" t="s">
        <v>72</v>
      </c>
      <c r="J8" s="6">
        <v>8</v>
      </c>
      <c r="K8" s="8">
        <v>190</v>
      </c>
      <c r="L8" s="8">
        <f t="shared" si="0"/>
        <v>1520</v>
      </c>
      <c r="O8" s="23" t="s">
        <v>60</v>
      </c>
    </row>
    <row r="9" spans="1:15" ht="19.5" thickBot="1" x14ac:dyDescent="0.35">
      <c r="A9" s="4" t="s">
        <v>6</v>
      </c>
      <c r="B9" s="5" t="s">
        <v>24</v>
      </c>
      <c r="C9" s="6" t="s">
        <v>8</v>
      </c>
      <c r="D9" s="6">
        <v>90</v>
      </c>
      <c r="E9" s="7" t="s">
        <v>50</v>
      </c>
      <c r="H9" s="4">
        <v>8</v>
      </c>
      <c r="I9" s="5" t="s">
        <v>24</v>
      </c>
      <c r="J9" s="6">
        <v>8</v>
      </c>
      <c r="K9" s="8">
        <v>85</v>
      </c>
      <c r="L9" s="8">
        <f>J9*K9</f>
        <v>680</v>
      </c>
      <c r="O9" s="23" t="s">
        <v>61</v>
      </c>
    </row>
    <row r="10" spans="1:15" ht="19.5" thickBot="1" x14ac:dyDescent="0.35">
      <c r="A10" s="1" t="s">
        <v>7</v>
      </c>
      <c r="B10" s="12" t="s">
        <v>25</v>
      </c>
      <c r="C10" s="6" t="s">
        <v>8</v>
      </c>
      <c r="D10" s="2">
        <v>200</v>
      </c>
      <c r="E10" s="13" t="s">
        <v>51</v>
      </c>
      <c r="H10" s="4">
        <v>9</v>
      </c>
      <c r="I10" s="5" t="s">
        <v>111</v>
      </c>
      <c r="J10" s="6">
        <v>8</v>
      </c>
      <c r="K10" s="8">
        <v>240</v>
      </c>
      <c r="L10" s="8">
        <f>J10*K10</f>
        <v>1920</v>
      </c>
      <c r="O10" s="23" t="s">
        <v>62</v>
      </c>
    </row>
    <row r="11" spans="1:15" ht="19.5" thickBot="1" x14ac:dyDescent="0.35">
      <c r="A11" s="4" t="s">
        <v>8</v>
      </c>
      <c r="B11" s="12" t="s">
        <v>26</v>
      </c>
      <c r="C11" s="6" t="s">
        <v>1</v>
      </c>
      <c r="D11" s="2">
        <v>10000</v>
      </c>
      <c r="E11" s="13" t="s">
        <v>39</v>
      </c>
      <c r="H11" s="4">
        <v>10</v>
      </c>
      <c r="I11" s="5" t="s">
        <v>97</v>
      </c>
      <c r="J11" s="6">
        <v>17</v>
      </c>
      <c r="K11" s="8">
        <v>280</v>
      </c>
      <c r="L11" s="8">
        <f t="shared" si="0"/>
        <v>4760</v>
      </c>
      <c r="O11" s="23" t="s">
        <v>63</v>
      </c>
    </row>
    <row r="12" spans="1:15" ht="19.5" thickBot="1" x14ac:dyDescent="0.35">
      <c r="A12" s="4" t="s">
        <v>9</v>
      </c>
      <c r="B12" s="5" t="s">
        <v>27</v>
      </c>
      <c r="C12" s="6" t="s">
        <v>1</v>
      </c>
      <c r="D12" s="6">
        <v>30000</v>
      </c>
      <c r="E12" s="7" t="s">
        <v>40</v>
      </c>
      <c r="H12" s="4">
        <v>11</v>
      </c>
      <c r="I12" s="5" t="s">
        <v>105</v>
      </c>
      <c r="J12" s="6">
        <v>17</v>
      </c>
      <c r="K12" s="8">
        <v>1960</v>
      </c>
      <c r="L12" s="8">
        <f>J12*K12</f>
        <v>33320</v>
      </c>
      <c r="O12" s="23" t="s">
        <v>64</v>
      </c>
    </row>
    <row r="13" spans="1:15" ht="19.5" thickBot="1" x14ac:dyDescent="0.35">
      <c r="A13" s="4" t="s">
        <v>10</v>
      </c>
      <c r="B13" s="12" t="s">
        <v>28</v>
      </c>
      <c r="C13" s="6" t="s">
        <v>1</v>
      </c>
      <c r="D13" s="2">
        <v>20000</v>
      </c>
      <c r="E13" s="13" t="s">
        <v>41</v>
      </c>
      <c r="H13" s="4">
        <v>12</v>
      </c>
      <c r="I13" s="5" t="s">
        <v>108</v>
      </c>
      <c r="J13" s="6">
        <v>17</v>
      </c>
      <c r="K13" s="8">
        <v>150</v>
      </c>
      <c r="L13" s="8">
        <f t="shared" si="0"/>
        <v>2550</v>
      </c>
      <c r="O13" s="23" t="s">
        <v>65</v>
      </c>
    </row>
    <row r="14" spans="1:15" ht="19.5" thickBot="1" x14ac:dyDescent="0.35">
      <c r="A14" s="4" t="s">
        <v>11</v>
      </c>
      <c r="B14" s="5" t="s">
        <v>29</v>
      </c>
      <c r="C14" s="6" t="s">
        <v>1</v>
      </c>
      <c r="D14" s="6">
        <v>5000</v>
      </c>
      <c r="E14" s="7" t="s">
        <v>42</v>
      </c>
      <c r="H14" s="4">
        <v>13</v>
      </c>
      <c r="I14" s="5" t="s">
        <v>110</v>
      </c>
      <c r="J14" s="6">
        <v>1</v>
      </c>
      <c r="K14" s="8">
        <v>1950</v>
      </c>
      <c r="L14" s="8">
        <f t="shared" si="0"/>
        <v>1950</v>
      </c>
      <c r="O14" s="23" t="s">
        <v>66</v>
      </c>
    </row>
    <row r="15" spans="1:15" ht="57" thickBot="1" x14ac:dyDescent="0.35">
      <c r="A15" s="4" t="s">
        <v>12</v>
      </c>
      <c r="B15" s="5" t="s">
        <v>30</v>
      </c>
      <c r="C15" s="6" t="s">
        <v>8</v>
      </c>
      <c r="D15" s="6" t="s">
        <v>43</v>
      </c>
      <c r="E15" s="14"/>
      <c r="H15" s="4">
        <v>14</v>
      </c>
      <c r="I15" s="32" t="s">
        <v>103</v>
      </c>
      <c r="J15" s="6">
        <v>1</v>
      </c>
      <c r="K15" s="8">
        <v>0</v>
      </c>
      <c r="L15" s="8">
        <v>0</v>
      </c>
      <c r="O15" s="24" t="s">
        <v>67</v>
      </c>
    </row>
    <row r="16" spans="1:15" ht="30.75" thickBot="1" x14ac:dyDescent="0.35">
      <c r="A16" s="4" t="s">
        <v>13</v>
      </c>
      <c r="B16" s="5" t="s">
        <v>31</v>
      </c>
      <c r="C16" s="6" t="s">
        <v>37</v>
      </c>
      <c r="D16" s="6" t="s">
        <v>43</v>
      </c>
      <c r="E16" s="14"/>
      <c r="H16" s="4">
        <v>15</v>
      </c>
      <c r="I16" s="5" t="s">
        <v>113</v>
      </c>
      <c r="J16" s="6">
        <v>1</v>
      </c>
      <c r="K16" s="8">
        <v>0</v>
      </c>
      <c r="L16" s="8">
        <v>0</v>
      </c>
      <c r="O16" s="24" t="s">
        <v>68</v>
      </c>
    </row>
    <row r="17" spans="1:15" ht="29.25" thickBot="1" x14ac:dyDescent="0.35">
      <c r="A17" s="55" t="s">
        <v>14</v>
      </c>
      <c r="B17" s="55"/>
      <c r="C17" s="55"/>
      <c r="D17" s="55"/>
      <c r="E17" s="15" t="s">
        <v>52</v>
      </c>
      <c r="H17" s="4">
        <v>16</v>
      </c>
      <c r="I17" s="5" t="s">
        <v>112</v>
      </c>
      <c r="J17" s="6">
        <v>1</v>
      </c>
      <c r="K17" s="8">
        <v>0</v>
      </c>
      <c r="L17" s="8">
        <v>0</v>
      </c>
      <c r="O17" s="25" t="s">
        <v>69</v>
      </c>
    </row>
    <row r="18" spans="1:15" ht="19.5" thickBot="1" x14ac:dyDescent="0.35">
      <c r="A18" s="16"/>
      <c r="B18" s="16"/>
      <c r="C18" s="17"/>
      <c r="E18" s="17"/>
      <c r="H18" s="4">
        <v>17</v>
      </c>
      <c r="I18" s="12" t="s">
        <v>26</v>
      </c>
      <c r="J18" s="6">
        <v>1</v>
      </c>
      <c r="K18" s="8">
        <v>15000</v>
      </c>
      <c r="L18" s="8">
        <f>J18*K18</f>
        <v>15000</v>
      </c>
      <c r="O18" s="25" t="s">
        <v>70</v>
      </c>
    </row>
    <row r="19" spans="1:15" ht="19.5" thickBot="1" x14ac:dyDescent="0.35">
      <c r="A19" s="56" t="s">
        <v>15</v>
      </c>
      <c r="B19" s="56"/>
      <c r="C19" s="56"/>
      <c r="D19" s="56"/>
      <c r="E19" s="56"/>
      <c r="H19" s="4">
        <v>18</v>
      </c>
      <c r="I19" s="5" t="s">
        <v>73</v>
      </c>
      <c r="J19" s="6">
        <v>1</v>
      </c>
      <c r="K19" s="8">
        <v>46500</v>
      </c>
      <c r="L19" s="8">
        <f>J19*K19</f>
        <v>46500</v>
      </c>
      <c r="O19" s="26" t="s">
        <v>71</v>
      </c>
    </row>
    <row r="20" spans="1:15" ht="19.5" thickTop="1" x14ac:dyDescent="0.3">
      <c r="A20" s="19"/>
      <c r="B20" s="20" t="s">
        <v>32</v>
      </c>
      <c r="C20" s="57" t="s">
        <v>1</v>
      </c>
      <c r="D20" s="57" t="s">
        <v>53</v>
      </c>
      <c r="E20" s="59"/>
      <c r="H20" s="4">
        <v>19</v>
      </c>
      <c r="I20" s="5" t="s">
        <v>29</v>
      </c>
      <c r="J20" s="6">
        <v>1</v>
      </c>
      <c r="K20" s="8">
        <v>4650</v>
      </c>
      <c r="L20" s="8">
        <f>J20*K20</f>
        <v>4650</v>
      </c>
    </row>
    <row r="21" spans="1:15" x14ac:dyDescent="0.3">
      <c r="A21" s="21"/>
      <c r="B21" s="5" t="s">
        <v>33</v>
      </c>
      <c r="C21" s="57"/>
      <c r="D21" s="57"/>
      <c r="E21" s="59"/>
      <c r="H21" s="4">
        <v>20</v>
      </c>
      <c r="I21" s="5" t="s">
        <v>98</v>
      </c>
      <c r="J21" s="6">
        <v>1</v>
      </c>
      <c r="K21" s="8">
        <v>350</v>
      </c>
      <c r="L21" s="8">
        <f>J21*K21</f>
        <v>350</v>
      </c>
    </row>
    <row r="22" spans="1:15" ht="37.5" x14ac:dyDescent="0.3">
      <c r="A22" s="21"/>
      <c r="B22" s="5" t="s">
        <v>34</v>
      </c>
      <c r="C22" s="57"/>
      <c r="D22" s="57"/>
      <c r="E22" s="59"/>
      <c r="H22" s="4">
        <v>21</v>
      </c>
      <c r="I22" s="32" t="s">
        <v>101</v>
      </c>
      <c r="J22" s="6">
        <v>1</v>
      </c>
      <c r="K22" s="8">
        <v>12000</v>
      </c>
      <c r="L22" s="8">
        <f>J22*K22</f>
        <v>12000</v>
      </c>
    </row>
    <row r="23" spans="1:15" x14ac:dyDescent="0.3">
      <c r="A23" s="21"/>
      <c r="B23" s="5" t="s">
        <v>35</v>
      </c>
      <c r="C23" s="58"/>
      <c r="D23" s="58"/>
      <c r="E23" s="60"/>
      <c r="H23" s="4"/>
      <c r="I23" s="5"/>
      <c r="J23" s="6"/>
      <c r="K23" s="8"/>
      <c r="L23" s="8"/>
    </row>
    <row r="24" spans="1:15" x14ac:dyDescent="0.3">
      <c r="L24" s="8">
        <f>SUM(L2:L23)</f>
        <v>150880</v>
      </c>
    </row>
    <row r="25" spans="1:15" x14ac:dyDescent="0.3">
      <c r="H25" s="4"/>
      <c r="I25" s="5"/>
      <c r="J25" s="6"/>
      <c r="K25" s="8"/>
      <c r="L25" s="8"/>
    </row>
    <row r="26" spans="1:15" x14ac:dyDescent="0.3">
      <c r="H26" s="4"/>
      <c r="I26" s="5"/>
      <c r="J26" s="6"/>
      <c r="K26" s="8"/>
      <c r="L26" s="8"/>
    </row>
    <row r="27" spans="1:15" x14ac:dyDescent="0.3">
      <c r="H27" s="4"/>
      <c r="I27" s="5"/>
      <c r="J27" s="6"/>
      <c r="K27" s="8"/>
      <c r="L27" s="8"/>
    </row>
    <row r="28" spans="1:15" x14ac:dyDescent="0.3">
      <c r="H28" s="4"/>
      <c r="I28" s="5" t="s">
        <v>102</v>
      </c>
      <c r="J28" s="6">
        <v>1</v>
      </c>
      <c r="K28" s="8">
        <v>60000</v>
      </c>
      <c r="L28" s="8">
        <v>60000</v>
      </c>
    </row>
    <row r="29" spans="1:15" x14ac:dyDescent="0.3">
      <c r="H29" s="4"/>
      <c r="I29" s="5"/>
      <c r="J29" s="6"/>
      <c r="K29" s="8"/>
      <c r="L29" s="8"/>
    </row>
    <row r="30" spans="1:15" x14ac:dyDescent="0.3">
      <c r="H30" s="4"/>
      <c r="I30" s="5"/>
      <c r="J30" s="6"/>
      <c r="K30" s="8"/>
      <c r="L30" s="8"/>
    </row>
    <row r="31" spans="1:15" x14ac:dyDescent="0.3">
      <c r="H31" s="4"/>
      <c r="I31" s="5"/>
      <c r="J31" s="6"/>
      <c r="K31" s="8"/>
      <c r="L31" s="8"/>
    </row>
    <row r="32" spans="1:15" x14ac:dyDescent="0.3">
      <c r="H32" s="4"/>
      <c r="I32" s="5"/>
      <c r="J32" s="6"/>
      <c r="K32" s="8"/>
      <c r="L32" s="8"/>
    </row>
    <row r="33" spans="8:12" x14ac:dyDescent="0.3">
      <c r="H33" s="4"/>
      <c r="I33" s="5"/>
      <c r="J33" s="6"/>
      <c r="K33" s="6"/>
      <c r="L33" s="14"/>
    </row>
    <row r="34" spans="8:12" x14ac:dyDescent="0.3">
      <c r="H34" s="55" t="s">
        <v>14</v>
      </c>
      <c r="I34" s="55"/>
      <c r="J34" s="55"/>
      <c r="K34" s="55"/>
      <c r="L34" s="15">
        <f>L24+L28</f>
        <v>210880</v>
      </c>
    </row>
    <row r="42" spans="8:12" x14ac:dyDescent="0.2">
      <c r="H42" s="54" t="s">
        <v>90</v>
      </c>
      <c r="I42" s="54"/>
      <c r="J42" s="54"/>
      <c r="K42" s="54"/>
      <c r="L42" s="54"/>
    </row>
    <row r="43" spans="8:12" x14ac:dyDescent="0.2">
      <c r="H43" s="28"/>
      <c r="I43" s="27" t="s">
        <v>74</v>
      </c>
      <c r="J43" s="27" t="s">
        <v>75</v>
      </c>
      <c r="K43" s="27" t="s">
        <v>76</v>
      </c>
      <c r="L43" s="27" t="s">
        <v>77</v>
      </c>
    </row>
    <row r="44" spans="8:12" x14ac:dyDescent="0.2">
      <c r="H44" s="28" t="s">
        <v>78</v>
      </c>
      <c r="I44" s="31" t="s">
        <v>79</v>
      </c>
      <c r="J44" s="28">
        <v>17</v>
      </c>
      <c r="K44" s="28">
        <v>280</v>
      </c>
      <c r="L44" s="28">
        <f>J44*K44</f>
        <v>4760</v>
      </c>
    </row>
    <row r="45" spans="8:12" x14ac:dyDescent="0.2">
      <c r="H45" s="28" t="s">
        <v>80</v>
      </c>
      <c r="I45" s="31" t="s">
        <v>91</v>
      </c>
      <c r="J45" s="28">
        <v>8</v>
      </c>
      <c r="K45" s="28">
        <v>234</v>
      </c>
      <c r="L45" s="28">
        <f t="shared" ref="L45:L49" si="1">J45*K45</f>
        <v>1872</v>
      </c>
    </row>
    <row r="46" spans="8:12" x14ac:dyDescent="0.2">
      <c r="H46" s="28" t="s">
        <v>81</v>
      </c>
      <c r="I46" s="28" t="s">
        <v>82</v>
      </c>
      <c r="J46" s="28">
        <v>1</v>
      </c>
      <c r="K46" s="28">
        <v>330</v>
      </c>
      <c r="L46" s="28">
        <f t="shared" si="1"/>
        <v>330</v>
      </c>
    </row>
    <row r="47" spans="8:12" x14ac:dyDescent="0.2">
      <c r="H47" s="28" t="s">
        <v>83</v>
      </c>
      <c r="I47" s="28" t="s">
        <v>84</v>
      </c>
      <c r="J47" s="28">
        <v>8</v>
      </c>
      <c r="K47" s="28">
        <v>140</v>
      </c>
      <c r="L47" s="28">
        <f t="shared" si="1"/>
        <v>1120</v>
      </c>
    </row>
    <row r="48" spans="8:12" x14ac:dyDescent="0.2">
      <c r="H48" s="28" t="s">
        <v>92</v>
      </c>
      <c r="I48" s="28" t="s">
        <v>93</v>
      </c>
      <c r="J48" s="28">
        <v>17</v>
      </c>
      <c r="K48" s="28">
        <v>145</v>
      </c>
      <c r="L48" s="28">
        <f t="shared" si="1"/>
        <v>2465</v>
      </c>
    </row>
    <row r="49" spans="8:12" x14ac:dyDescent="0.2">
      <c r="H49" s="28" t="s">
        <v>85</v>
      </c>
      <c r="I49" s="28" t="s">
        <v>86</v>
      </c>
      <c r="J49" s="28">
        <v>1</v>
      </c>
      <c r="K49" s="28">
        <v>4500</v>
      </c>
      <c r="L49" s="28">
        <f t="shared" si="1"/>
        <v>4500</v>
      </c>
    </row>
    <row r="50" spans="8:12" x14ac:dyDescent="0.2">
      <c r="H50" s="29"/>
      <c r="I50" s="29"/>
      <c r="J50" s="29"/>
      <c r="K50" s="29"/>
      <c r="L50" s="29"/>
    </row>
    <row r="51" spans="8:12" x14ac:dyDescent="0.2">
      <c r="H51" s="29"/>
      <c r="I51" s="30" t="s">
        <v>87</v>
      </c>
      <c r="J51" s="30"/>
      <c r="K51" s="30"/>
      <c r="L51" s="30">
        <f>SUM(L44:L50)</f>
        <v>15047</v>
      </c>
    </row>
    <row r="52" spans="8:12" x14ac:dyDescent="0.2">
      <c r="H52" s="29"/>
      <c r="I52" s="29"/>
      <c r="J52" s="29"/>
      <c r="K52" s="29"/>
      <c r="L52" s="29"/>
    </row>
    <row r="53" spans="8:12" x14ac:dyDescent="0.2">
      <c r="H53" s="30" t="s">
        <v>94</v>
      </c>
      <c r="I53" s="29"/>
      <c r="J53" s="29"/>
      <c r="K53" s="29"/>
      <c r="L53" s="30" t="s">
        <v>95</v>
      </c>
    </row>
    <row r="54" spans="8:12" x14ac:dyDescent="0.2">
      <c r="H54" s="29"/>
      <c r="I54" s="29"/>
      <c r="J54" s="29"/>
      <c r="K54" s="29"/>
      <c r="L54" s="29"/>
    </row>
    <row r="55" spans="8:12" x14ac:dyDescent="0.2">
      <c r="H55" s="29"/>
      <c r="I55" s="29"/>
      <c r="J55" s="29"/>
      <c r="K55" s="29"/>
      <c r="L55" s="29"/>
    </row>
    <row r="56" spans="8:12" x14ac:dyDescent="0.2">
      <c r="H56" s="30" t="s">
        <v>88</v>
      </c>
      <c r="I56" s="30" t="s">
        <v>89</v>
      </c>
      <c r="J56" s="29"/>
      <c r="K56" s="29"/>
      <c r="L56" s="29"/>
    </row>
    <row r="57" spans="8:12" x14ac:dyDescent="0.2">
      <c r="H57" s="29"/>
      <c r="I57" s="29"/>
      <c r="J57" s="29"/>
      <c r="K57" s="29"/>
      <c r="L57" s="29"/>
    </row>
    <row r="58" spans="8:12" x14ac:dyDescent="0.2">
      <c r="H58" s="29"/>
      <c r="I58" s="29"/>
      <c r="J58" s="29"/>
      <c r="K58" s="29"/>
      <c r="L58" s="29"/>
    </row>
    <row r="59" spans="8:12" x14ac:dyDescent="0.2">
      <c r="H59" s="29"/>
      <c r="I59" s="29"/>
      <c r="J59" s="29"/>
      <c r="K59" s="29"/>
      <c r="L59" s="29"/>
    </row>
    <row r="60" spans="8:12" x14ac:dyDescent="0.2">
      <c r="H60" s="29"/>
      <c r="I60" s="29"/>
      <c r="J60" s="29"/>
      <c r="K60" s="29"/>
      <c r="L60" s="29"/>
    </row>
    <row r="61" spans="8:12" x14ac:dyDescent="0.2">
      <c r="H61" s="29" t="s">
        <v>96</v>
      </c>
      <c r="I61" s="29"/>
      <c r="J61" s="29"/>
      <c r="K61" s="29">
        <v>230</v>
      </c>
      <c r="L61" s="29"/>
    </row>
  </sheetData>
  <mergeCells count="7">
    <mergeCell ref="H42:L42"/>
    <mergeCell ref="H34:K34"/>
    <mergeCell ref="A17:D17"/>
    <mergeCell ref="A19:E19"/>
    <mergeCell ref="C20:C23"/>
    <mergeCell ref="D20:D23"/>
    <mergeCell ref="E20:E2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3" workbookViewId="0">
      <selection activeCell="D17" sqref="D17"/>
    </sheetView>
  </sheetViews>
  <sheetFormatPr defaultColWidth="9.28515625" defaultRowHeight="12.75" x14ac:dyDescent="0.2"/>
  <cols>
    <col min="1" max="1" width="15" style="38" customWidth="1"/>
    <col min="2" max="2" width="12" style="34" customWidth="1"/>
    <col min="3" max="3" width="40" style="40" customWidth="1"/>
    <col min="4" max="4" width="21.85546875" style="38" customWidth="1"/>
    <col min="5" max="5" width="24.42578125" style="38" customWidth="1"/>
  </cols>
  <sheetData>
    <row r="1" spans="1:5" ht="18.75" x14ac:dyDescent="0.2">
      <c r="A1" s="41" t="s">
        <v>114</v>
      </c>
      <c r="B1" s="42" t="s">
        <v>118</v>
      </c>
      <c r="C1" s="42" t="s">
        <v>115</v>
      </c>
      <c r="D1" s="42" t="s">
        <v>116</v>
      </c>
      <c r="E1" s="43" t="s">
        <v>117</v>
      </c>
    </row>
    <row r="2" spans="1:5" ht="89.25" x14ac:dyDescent="0.2">
      <c r="A2" s="44" t="s">
        <v>119</v>
      </c>
      <c r="B2" s="35" t="s">
        <v>120</v>
      </c>
      <c r="C2" s="39" t="s">
        <v>121</v>
      </c>
      <c r="D2" s="36" t="s">
        <v>122</v>
      </c>
      <c r="E2" s="45" t="s">
        <v>123</v>
      </c>
    </row>
    <row r="3" spans="1:5" ht="75" x14ac:dyDescent="0.2">
      <c r="A3" s="46">
        <v>1</v>
      </c>
      <c r="B3" s="2">
        <v>8</v>
      </c>
      <c r="C3" s="33" t="s">
        <v>109</v>
      </c>
      <c r="D3" s="2">
        <v>860</v>
      </c>
      <c r="E3" s="47">
        <f t="shared" ref="E3:E16" si="0">B3*D3</f>
        <v>6880</v>
      </c>
    </row>
    <row r="4" spans="1:5" ht="56.25" x14ac:dyDescent="0.2">
      <c r="A4" s="46">
        <v>2</v>
      </c>
      <c r="B4" s="2">
        <v>8</v>
      </c>
      <c r="C4" s="33" t="s">
        <v>107</v>
      </c>
      <c r="D4" s="2">
        <v>580</v>
      </c>
      <c r="E4" s="47">
        <f t="shared" si="0"/>
        <v>4640</v>
      </c>
    </row>
    <row r="5" spans="1:5" ht="56.25" x14ac:dyDescent="0.2">
      <c r="A5" s="46">
        <v>3</v>
      </c>
      <c r="B5" s="2">
        <v>8</v>
      </c>
      <c r="C5" s="33" t="s">
        <v>104</v>
      </c>
      <c r="D5" s="2">
        <v>1160</v>
      </c>
      <c r="E5" s="47">
        <f t="shared" si="0"/>
        <v>9280</v>
      </c>
    </row>
    <row r="6" spans="1:5" ht="37.5" x14ac:dyDescent="0.2">
      <c r="A6" s="46">
        <v>4</v>
      </c>
      <c r="B6" s="2">
        <v>8</v>
      </c>
      <c r="C6" s="33" t="s">
        <v>100</v>
      </c>
      <c r="D6" s="2">
        <v>130</v>
      </c>
      <c r="E6" s="47">
        <f t="shared" si="0"/>
        <v>1040</v>
      </c>
    </row>
    <row r="7" spans="1:5" ht="37.5" x14ac:dyDescent="0.2">
      <c r="A7" s="46">
        <v>5</v>
      </c>
      <c r="B7" s="2">
        <v>8</v>
      </c>
      <c r="C7" s="33" t="s">
        <v>106</v>
      </c>
      <c r="D7" s="2">
        <v>335</v>
      </c>
      <c r="E7" s="47">
        <f t="shared" si="0"/>
        <v>2680</v>
      </c>
    </row>
    <row r="8" spans="1:5" ht="37.5" x14ac:dyDescent="0.2">
      <c r="A8" s="46">
        <v>6</v>
      </c>
      <c r="B8" s="2">
        <v>8</v>
      </c>
      <c r="C8" s="33" t="s">
        <v>99</v>
      </c>
      <c r="D8" s="2">
        <v>145</v>
      </c>
      <c r="E8" s="47">
        <f t="shared" si="0"/>
        <v>1160</v>
      </c>
    </row>
    <row r="9" spans="1:5" ht="37.5" x14ac:dyDescent="0.2">
      <c r="A9" s="46">
        <v>7</v>
      </c>
      <c r="B9" s="2">
        <v>8</v>
      </c>
      <c r="C9" s="33" t="s">
        <v>72</v>
      </c>
      <c r="D9" s="2">
        <v>190</v>
      </c>
      <c r="E9" s="47">
        <f t="shared" si="0"/>
        <v>1520</v>
      </c>
    </row>
    <row r="10" spans="1:5" ht="37.5" x14ac:dyDescent="0.2">
      <c r="A10" s="46">
        <v>8</v>
      </c>
      <c r="B10" s="2">
        <v>8</v>
      </c>
      <c r="C10" s="33" t="s">
        <v>24</v>
      </c>
      <c r="D10" s="2">
        <v>85</v>
      </c>
      <c r="E10" s="47">
        <f t="shared" si="0"/>
        <v>680</v>
      </c>
    </row>
    <row r="11" spans="1:5" ht="56.25" x14ac:dyDescent="0.2">
      <c r="A11" s="46">
        <v>9</v>
      </c>
      <c r="B11" s="2">
        <v>8</v>
      </c>
      <c r="C11" s="33" t="s">
        <v>111</v>
      </c>
      <c r="D11" s="2">
        <v>240</v>
      </c>
      <c r="E11" s="47">
        <f t="shared" si="0"/>
        <v>1920</v>
      </c>
    </row>
    <row r="12" spans="1:5" ht="37.5" x14ac:dyDescent="0.2">
      <c r="A12" s="46">
        <v>10</v>
      </c>
      <c r="B12" s="2">
        <v>17</v>
      </c>
      <c r="C12" s="33" t="s">
        <v>97</v>
      </c>
      <c r="D12" s="2">
        <v>280</v>
      </c>
      <c r="E12" s="47">
        <f t="shared" si="0"/>
        <v>4760</v>
      </c>
    </row>
    <row r="13" spans="1:5" ht="56.25" x14ac:dyDescent="0.2">
      <c r="A13" s="46">
        <v>11</v>
      </c>
      <c r="B13" s="2">
        <v>17</v>
      </c>
      <c r="C13" s="33" t="s">
        <v>105</v>
      </c>
      <c r="D13" s="2">
        <v>1960</v>
      </c>
      <c r="E13" s="47">
        <f t="shared" si="0"/>
        <v>33320</v>
      </c>
    </row>
    <row r="14" spans="1:5" ht="37.5" x14ac:dyDescent="0.2">
      <c r="A14" s="46">
        <v>12</v>
      </c>
      <c r="B14" s="2">
        <v>17</v>
      </c>
      <c r="C14" s="33" t="s">
        <v>108</v>
      </c>
      <c r="D14" s="2">
        <v>150</v>
      </c>
      <c r="E14" s="47">
        <f t="shared" si="0"/>
        <v>2550</v>
      </c>
    </row>
    <row r="15" spans="1:5" ht="75" x14ac:dyDescent="0.2">
      <c r="A15" s="46">
        <v>13</v>
      </c>
      <c r="B15" s="2">
        <v>1</v>
      </c>
      <c r="C15" s="33" t="s">
        <v>110</v>
      </c>
      <c r="D15" s="2">
        <v>1950</v>
      </c>
      <c r="E15" s="47">
        <f t="shared" si="0"/>
        <v>1950</v>
      </c>
    </row>
    <row r="16" spans="1:5" ht="18.75" x14ac:dyDescent="0.2">
      <c r="A16" s="46">
        <v>14</v>
      </c>
      <c r="B16" s="2">
        <v>1</v>
      </c>
      <c r="C16" s="33" t="s">
        <v>127</v>
      </c>
      <c r="D16" s="2">
        <v>350</v>
      </c>
      <c r="E16" s="47">
        <f t="shared" si="0"/>
        <v>350</v>
      </c>
    </row>
    <row r="17" spans="1:5" ht="93.75" x14ac:dyDescent="0.2">
      <c r="A17" s="46">
        <v>15</v>
      </c>
      <c r="B17" s="2">
        <v>1</v>
      </c>
      <c r="C17" s="33" t="s">
        <v>103</v>
      </c>
      <c r="D17" s="2">
        <v>0</v>
      </c>
      <c r="E17" s="47">
        <v>0</v>
      </c>
    </row>
    <row r="18" spans="1:5" ht="56.25" x14ac:dyDescent="0.2">
      <c r="A18" s="46">
        <v>16</v>
      </c>
      <c r="B18" s="2">
        <v>1</v>
      </c>
      <c r="C18" s="33" t="s">
        <v>113</v>
      </c>
      <c r="D18" s="2">
        <v>0</v>
      </c>
      <c r="E18" s="47">
        <v>0</v>
      </c>
    </row>
    <row r="19" spans="1:5" ht="56.25" x14ac:dyDescent="0.2">
      <c r="A19" s="46">
        <v>17</v>
      </c>
      <c r="B19" s="2">
        <v>1</v>
      </c>
      <c r="C19" s="33" t="s">
        <v>112</v>
      </c>
      <c r="D19" s="2">
        <v>0</v>
      </c>
      <c r="E19" s="47">
        <v>0</v>
      </c>
    </row>
    <row r="20" spans="1:5" ht="37.5" x14ac:dyDescent="0.2">
      <c r="A20" s="46">
        <v>18</v>
      </c>
      <c r="B20" s="2">
        <v>1</v>
      </c>
      <c r="C20" s="33" t="s">
        <v>126</v>
      </c>
      <c r="D20" s="2">
        <v>61500</v>
      </c>
      <c r="E20" s="47">
        <f>B20*D20</f>
        <v>61500</v>
      </c>
    </row>
    <row r="21" spans="1:5" ht="18.75" x14ac:dyDescent="0.2">
      <c r="A21" s="46">
        <v>20</v>
      </c>
      <c r="B21" s="2">
        <v>1</v>
      </c>
      <c r="C21" s="33" t="s">
        <v>29</v>
      </c>
      <c r="D21" s="2">
        <v>4650</v>
      </c>
      <c r="E21" s="47">
        <f>B21*D21</f>
        <v>4650</v>
      </c>
    </row>
    <row r="22" spans="1:5" ht="56.25" x14ac:dyDescent="0.2">
      <c r="A22" s="46">
        <v>21</v>
      </c>
      <c r="B22" s="2">
        <v>1</v>
      </c>
      <c r="C22" s="33" t="s">
        <v>101</v>
      </c>
      <c r="D22" s="2">
        <v>12000</v>
      </c>
      <c r="E22" s="47">
        <f>B22*D22</f>
        <v>12000</v>
      </c>
    </row>
    <row r="23" spans="1:5" ht="18.75" x14ac:dyDescent="0.2">
      <c r="A23" s="46"/>
      <c r="B23" s="2"/>
      <c r="C23" s="33"/>
      <c r="D23" s="37" t="s">
        <v>124</v>
      </c>
      <c r="E23" s="48">
        <f>SUM(E3:E22)</f>
        <v>150880</v>
      </c>
    </row>
    <row r="24" spans="1:5" ht="37.5" x14ac:dyDescent="0.2">
      <c r="A24" s="46"/>
      <c r="B24" s="2">
        <v>5</v>
      </c>
      <c r="C24" s="33" t="s">
        <v>102</v>
      </c>
      <c r="D24" s="2">
        <v>12000</v>
      </c>
      <c r="E24" s="47">
        <v>60000</v>
      </c>
    </row>
    <row r="25" spans="1:5" ht="19.5" thickBot="1" x14ac:dyDescent="0.25">
      <c r="A25" s="49"/>
      <c r="B25" s="50"/>
      <c r="C25" s="51"/>
      <c r="D25" s="52" t="s">
        <v>125</v>
      </c>
      <c r="E25" s="53">
        <f>E23+E24</f>
        <v>210880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Лист1</vt:lpstr>
      <vt:lpstr>Лист1!_ftn1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Serghei Daradur</dc:creator>
  <cp:lastModifiedBy>Admin</cp:lastModifiedBy>
  <dcterms:created xsi:type="dcterms:W3CDTF">2023-03-24T16:20:00Z</dcterms:created>
  <dcterms:modified xsi:type="dcterms:W3CDTF">2023-03-26T17:53:13Z</dcterms:modified>
</cp:coreProperties>
</file>