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Consumabile de Laborator Repetat 2025\Consumabile de Laborator REPETAT\"/>
    </mc:Choice>
  </mc:AlternateContent>
  <xr:revisionPtr revIDLastSave="0" documentId="8_{36FBDEA8-DB41-44B4-B42A-81EE4902F1C1}" xr6:coauthVersionLast="47" xr6:coauthVersionMax="47" xr10:uidLastSave="{00000000-0000-0000-0000-000000000000}"/>
  <bookViews>
    <workbookView xWindow="-120" yWindow="-120" windowWidth="29040" windowHeight="15720" xr2:uid="{A65768AF-6391-432F-ACD8-445381EBB6C5}"/>
  </bookViews>
  <sheets>
    <sheet name="Inteligent" sheetId="1" r:id="rId1"/>
  </sheets>
  <definedNames>
    <definedName name="_xlnm._FilterDatabase" localSheetId="0" hidden="1">Inteligent!$B$1:$FP$117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S118" i="1" l="1"/>
  <c r="FP117" i="1"/>
  <c r="FQ117" i="1" s="1"/>
  <c r="FR117" i="1" s="1"/>
  <c r="FP116" i="1"/>
  <c r="FQ116" i="1" s="1"/>
  <c r="FR116" i="1" s="1"/>
  <c r="FR115" i="1"/>
  <c r="FQ115" i="1"/>
  <c r="FP115" i="1"/>
  <c r="FP114" i="1"/>
  <c r="FQ114" i="1" s="1"/>
  <c r="FR114" i="1" s="1"/>
  <c r="FP113" i="1"/>
  <c r="FQ113" i="1" s="1"/>
  <c r="FR113" i="1" s="1"/>
  <c r="FR112" i="1"/>
  <c r="FQ112" i="1"/>
  <c r="FP112" i="1"/>
  <c r="FP111" i="1"/>
  <c r="FQ111" i="1" s="1"/>
  <c r="FR111" i="1" s="1"/>
  <c r="FQ110" i="1"/>
  <c r="FR110" i="1" s="1"/>
  <c r="FP110" i="1"/>
  <c r="FP109" i="1"/>
  <c r="FQ109" i="1" s="1"/>
  <c r="FR109" i="1" s="1"/>
  <c r="FP108" i="1"/>
  <c r="FQ108" i="1" s="1"/>
  <c r="FR108" i="1" s="1"/>
  <c r="FR107" i="1"/>
  <c r="FQ107" i="1"/>
  <c r="FP107" i="1"/>
  <c r="FP106" i="1"/>
  <c r="FQ106" i="1" s="1"/>
  <c r="FR106" i="1" s="1"/>
  <c r="FP105" i="1"/>
  <c r="FQ105" i="1" s="1"/>
  <c r="FR105" i="1" s="1"/>
  <c r="FR104" i="1"/>
  <c r="FQ104" i="1"/>
  <c r="FP104" i="1"/>
  <c r="FP103" i="1"/>
  <c r="FQ103" i="1" s="1"/>
  <c r="FR103" i="1" s="1"/>
  <c r="FQ102" i="1"/>
  <c r="FR102" i="1" s="1"/>
  <c r="FP102" i="1"/>
  <c r="FR101" i="1"/>
  <c r="FQ101" i="1"/>
  <c r="FP101" i="1"/>
  <c r="FP100" i="1"/>
  <c r="FQ100" i="1" s="1"/>
  <c r="FR100" i="1" s="1"/>
  <c r="FR99" i="1"/>
  <c r="FQ99" i="1"/>
  <c r="FP99" i="1"/>
  <c r="FP98" i="1"/>
  <c r="FQ98" i="1" s="1"/>
  <c r="FR98" i="1" s="1"/>
  <c r="FP97" i="1"/>
  <c r="FQ97" i="1" s="1"/>
  <c r="FR97" i="1" s="1"/>
  <c r="FR96" i="1"/>
  <c r="FQ96" i="1"/>
  <c r="FP96" i="1"/>
  <c r="FP95" i="1"/>
  <c r="FQ95" i="1" s="1"/>
  <c r="FR95" i="1" s="1"/>
  <c r="FQ94" i="1"/>
  <c r="FR94" i="1" s="1"/>
  <c r="FP94" i="1"/>
  <c r="FR93" i="1"/>
  <c r="FQ93" i="1"/>
  <c r="FP93" i="1"/>
  <c r="FP92" i="1"/>
  <c r="FQ92" i="1" s="1"/>
  <c r="FR92" i="1" s="1"/>
  <c r="FR91" i="1"/>
  <c r="FQ91" i="1"/>
  <c r="FP91" i="1"/>
  <c r="FP90" i="1"/>
  <c r="FQ90" i="1" s="1"/>
  <c r="FR90" i="1" s="1"/>
  <c r="FP89" i="1"/>
  <c r="FQ89" i="1" s="1"/>
  <c r="FR89" i="1" s="1"/>
  <c r="FR88" i="1"/>
  <c r="FQ88" i="1"/>
  <c r="FP88" i="1"/>
  <c r="FP87" i="1"/>
  <c r="FQ87" i="1" s="1"/>
  <c r="FR87" i="1" s="1"/>
  <c r="FQ86" i="1"/>
  <c r="FR86" i="1" s="1"/>
  <c r="FP86" i="1"/>
  <c r="FR85" i="1"/>
  <c r="FQ85" i="1"/>
  <c r="FP85" i="1"/>
  <c r="FP84" i="1"/>
  <c r="FQ84" i="1" s="1"/>
  <c r="FR84" i="1" s="1"/>
  <c r="FR83" i="1"/>
  <c r="FQ83" i="1"/>
  <c r="FP83" i="1"/>
  <c r="FP82" i="1"/>
  <c r="FQ82" i="1" s="1"/>
  <c r="FR82" i="1" s="1"/>
  <c r="FP81" i="1"/>
  <c r="FQ81" i="1" s="1"/>
  <c r="FR81" i="1" s="1"/>
  <c r="FR80" i="1"/>
  <c r="FQ80" i="1"/>
  <c r="FP80" i="1"/>
  <c r="FP79" i="1"/>
  <c r="FQ79" i="1" s="1"/>
  <c r="FR79" i="1" s="1"/>
  <c r="FQ78" i="1"/>
  <c r="FR78" i="1" s="1"/>
  <c r="FP78" i="1"/>
  <c r="FR77" i="1"/>
  <c r="FQ77" i="1"/>
  <c r="FP77" i="1"/>
  <c r="FP76" i="1"/>
  <c r="FQ76" i="1" s="1"/>
  <c r="FR76" i="1" s="1"/>
  <c r="FR75" i="1"/>
  <c r="FQ75" i="1"/>
  <c r="FP75" i="1"/>
  <c r="FP74" i="1"/>
  <c r="FQ74" i="1" s="1"/>
  <c r="FR74" i="1" s="1"/>
  <c r="FP73" i="1"/>
  <c r="FQ73" i="1" s="1"/>
  <c r="FR73" i="1" s="1"/>
  <c r="FR72" i="1"/>
  <c r="FQ72" i="1"/>
  <c r="FP72" i="1"/>
  <c r="FP71" i="1"/>
  <c r="FQ71" i="1" s="1"/>
  <c r="FR71" i="1" s="1"/>
  <c r="FQ70" i="1"/>
  <c r="FR70" i="1" s="1"/>
  <c r="FP70" i="1"/>
  <c r="FR69" i="1"/>
  <c r="FQ69" i="1"/>
  <c r="FP69" i="1"/>
  <c r="FP68" i="1"/>
  <c r="FQ68" i="1" s="1"/>
  <c r="FR68" i="1" s="1"/>
  <c r="FR67" i="1"/>
  <c r="FQ67" i="1"/>
  <c r="FP67" i="1"/>
  <c r="FP66" i="1"/>
  <c r="FQ66" i="1" s="1"/>
  <c r="FR66" i="1" s="1"/>
  <c r="FP65" i="1"/>
  <c r="FQ65" i="1" s="1"/>
  <c r="FR65" i="1" s="1"/>
  <c r="FR64" i="1"/>
  <c r="FQ64" i="1"/>
  <c r="FP64" i="1"/>
  <c r="FP63" i="1"/>
  <c r="FQ63" i="1" s="1"/>
  <c r="FR63" i="1" s="1"/>
  <c r="FQ62" i="1"/>
  <c r="FR62" i="1" s="1"/>
  <c r="FP62" i="1"/>
  <c r="FR61" i="1"/>
  <c r="FQ61" i="1"/>
  <c r="FP61" i="1"/>
  <c r="FP60" i="1"/>
  <c r="FQ60" i="1" s="1"/>
  <c r="FR60" i="1" s="1"/>
  <c r="FR59" i="1"/>
  <c r="FQ59" i="1"/>
  <c r="FP59" i="1"/>
  <c r="FP58" i="1"/>
  <c r="FQ58" i="1" s="1"/>
  <c r="FR58" i="1" s="1"/>
  <c r="FP57" i="1"/>
  <c r="FQ57" i="1" s="1"/>
  <c r="FR57" i="1" s="1"/>
  <c r="FR56" i="1"/>
  <c r="FQ56" i="1"/>
  <c r="FP56" i="1"/>
  <c r="FP55" i="1"/>
  <c r="FQ55" i="1" s="1"/>
  <c r="FR55" i="1" s="1"/>
  <c r="FQ54" i="1"/>
  <c r="FR54" i="1" s="1"/>
  <c r="FP54" i="1"/>
  <c r="FR53" i="1"/>
  <c r="FQ53" i="1"/>
  <c r="FP53" i="1"/>
  <c r="FP52" i="1"/>
  <c r="FQ52" i="1" s="1"/>
  <c r="FR52" i="1" s="1"/>
  <c r="FR51" i="1"/>
  <c r="FQ51" i="1"/>
  <c r="FP51" i="1"/>
  <c r="FP50" i="1"/>
  <c r="FQ50" i="1" s="1"/>
  <c r="FR50" i="1" s="1"/>
  <c r="FP49" i="1"/>
  <c r="FQ49" i="1" s="1"/>
  <c r="FR49" i="1" s="1"/>
  <c r="FR48" i="1"/>
  <c r="FQ48" i="1"/>
  <c r="FP48" i="1"/>
  <c r="FP47" i="1"/>
  <c r="FQ47" i="1" s="1"/>
  <c r="FR47" i="1" s="1"/>
  <c r="FQ46" i="1"/>
  <c r="FR46" i="1" s="1"/>
  <c r="FP46" i="1"/>
  <c r="FR45" i="1"/>
  <c r="FQ45" i="1"/>
  <c r="FP45" i="1"/>
  <c r="FP44" i="1"/>
  <c r="FQ44" i="1" s="1"/>
  <c r="FR44" i="1" s="1"/>
  <c r="FR43" i="1"/>
  <c r="FQ43" i="1"/>
  <c r="FP43" i="1"/>
  <c r="FP42" i="1"/>
  <c r="FQ42" i="1" s="1"/>
  <c r="FR42" i="1" s="1"/>
  <c r="FP41" i="1"/>
  <c r="FQ41" i="1" s="1"/>
  <c r="FR41" i="1" s="1"/>
  <c r="FR40" i="1"/>
  <c r="FQ40" i="1"/>
  <c r="FP40" i="1"/>
  <c r="FQ39" i="1"/>
  <c r="FR39" i="1" s="1"/>
  <c r="FP39" i="1"/>
  <c r="FQ38" i="1"/>
  <c r="FR38" i="1" s="1"/>
  <c r="FP38" i="1"/>
  <c r="FR37" i="1"/>
  <c r="FQ37" i="1"/>
  <c r="FP37" i="1"/>
  <c r="FP36" i="1"/>
  <c r="FQ36" i="1" s="1"/>
  <c r="FR36" i="1" s="1"/>
  <c r="FR35" i="1"/>
  <c r="FQ35" i="1"/>
  <c r="FP35" i="1"/>
  <c r="FP34" i="1"/>
  <c r="FQ34" i="1" s="1"/>
  <c r="FR34" i="1" s="1"/>
  <c r="FP33" i="1"/>
  <c r="FQ33" i="1" s="1"/>
  <c r="FR33" i="1" s="1"/>
  <c r="FR32" i="1"/>
  <c r="FQ32" i="1"/>
  <c r="FP32" i="1"/>
  <c r="FP31" i="1"/>
  <c r="FQ31" i="1" s="1"/>
  <c r="FR31" i="1" s="1"/>
  <c r="FQ30" i="1"/>
  <c r="FR30" i="1" s="1"/>
  <c r="FP30" i="1"/>
  <c r="FR29" i="1"/>
  <c r="FQ29" i="1"/>
  <c r="FP29" i="1"/>
  <c r="FP28" i="1"/>
  <c r="FQ28" i="1" s="1"/>
  <c r="FR28" i="1" s="1"/>
  <c r="FR27" i="1"/>
  <c r="FQ27" i="1"/>
  <c r="FP27" i="1"/>
  <c r="FP26" i="1"/>
  <c r="FQ26" i="1" s="1"/>
  <c r="FR26" i="1" s="1"/>
  <c r="FP25" i="1"/>
  <c r="FQ25" i="1" s="1"/>
  <c r="FR25" i="1" s="1"/>
  <c r="FR24" i="1"/>
  <c r="FQ24" i="1"/>
  <c r="FP24" i="1"/>
  <c r="FP23" i="1"/>
  <c r="FQ23" i="1" s="1"/>
  <c r="FR23" i="1" s="1"/>
  <c r="FQ22" i="1"/>
  <c r="FR22" i="1" s="1"/>
  <c r="FP22" i="1"/>
  <c r="FR21" i="1"/>
  <c r="FQ21" i="1"/>
  <c r="FP21" i="1"/>
  <c r="FP20" i="1"/>
  <c r="FQ20" i="1" s="1"/>
  <c r="FR20" i="1" s="1"/>
  <c r="FR19" i="1"/>
  <c r="FQ19" i="1"/>
  <c r="FP19" i="1"/>
  <c r="FP18" i="1"/>
  <c r="FQ18" i="1" s="1"/>
  <c r="FR18" i="1" s="1"/>
  <c r="FP17" i="1"/>
  <c r="FQ17" i="1" s="1"/>
  <c r="FR17" i="1" s="1"/>
  <c r="FR16" i="1"/>
  <c r="FQ16" i="1"/>
  <c r="FP16" i="1"/>
  <c r="FP15" i="1"/>
  <c r="FQ15" i="1" s="1"/>
  <c r="FR15" i="1" s="1"/>
  <c r="FQ14" i="1"/>
  <c r="FR14" i="1" s="1"/>
  <c r="FP14" i="1"/>
  <c r="FR13" i="1"/>
  <c r="FQ13" i="1"/>
  <c r="FP13" i="1"/>
  <c r="FP12" i="1"/>
  <c r="FQ12" i="1" s="1"/>
  <c r="FR12" i="1" s="1"/>
  <c r="FR11" i="1"/>
  <c r="FQ11" i="1"/>
  <c r="FP11" i="1"/>
  <c r="FP10" i="1"/>
  <c r="FQ10" i="1" s="1"/>
  <c r="FR10" i="1" s="1"/>
  <c r="FP9" i="1"/>
  <c r="FQ9" i="1" s="1"/>
  <c r="FR9" i="1" s="1"/>
  <c r="FR8" i="1"/>
  <c r="FQ8" i="1"/>
  <c r="FP8" i="1"/>
  <c r="FP7" i="1"/>
  <c r="FQ7" i="1" s="1"/>
  <c r="FR7" i="1" s="1"/>
  <c r="FQ6" i="1"/>
  <c r="FR6" i="1" s="1"/>
  <c r="FP6" i="1"/>
  <c r="FR5" i="1"/>
  <c r="FQ5" i="1"/>
  <c r="FP5" i="1"/>
  <c r="FP4" i="1"/>
  <c r="FQ4" i="1" s="1"/>
  <c r="FR4" i="1" s="1"/>
  <c r="FR3" i="1"/>
  <c r="FQ3" i="1"/>
  <c r="FP3" i="1"/>
  <c r="FP2" i="1"/>
  <c r="FQ2" i="1" s="1"/>
  <c r="FR2" i="1" s="1"/>
</calcChain>
</file>

<file path=xl/sharedStrings.xml><?xml version="1.0" encoding="utf-8"?>
<sst xmlns="http://schemas.openxmlformats.org/spreadsheetml/2006/main" count="564" uniqueCount="422">
  <si>
    <t>Column1</t>
  </si>
  <si>
    <t>Nr.Lot Procedura de baza</t>
  </si>
  <si>
    <t>Nr. Lot Procedura Repetat</t>
  </si>
  <si>
    <t>Denumire Lot</t>
  </si>
  <si>
    <t>Specificația tehnică</t>
  </si>
  <si>
    <t>Specificația tehnică initiala pentru arhiva</t>
  </si>
  <si>
    <t>Unitatea de măsură</t>
  </si>
  <si>
    <t>Preț estimat cu TVA</t>
  </si>
  <si>
    <t>ADMINISTRATIA NATIONALA A PENITENCIARELOR</t>
  </si>
  <si>
    <t>CENTRUL DE MEDICINA LEGALA</t>
  </si>
  <si>
    <t>CENTRUL DE PLASAMENT SI REABILITARE PENTRU COPII DE VARSTA FRAGEDA MUN CHISINAU</t>
  </si>
  <si>
    <t>CENTRUL DE PLASAMENT TEMPORAR PENTRU PERSOANE CU DIZABILITATI (ADULTE) BADICENI</t>
  </si>
  <si>
    <t>CENTRUL DE PLASAMENT TEMPORAR PENTRU PERSOANE CU DIZABILITATI MUN ORHEI</t>
  </si>
  <si>
    <t>CENTRUL NATIONAL DE TRANSFUZIE A SANGELUI</t>
  </si>
  <si>
    <t>IM CENTRUL STOMATOLOGIC RAIONAL CAUSENI</t>
  </si>
  <si>
    <t>IM CENTRUL STOMATOLOGIC RAIONAL CRIULENI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</si>
  <si>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</si>
  <si>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</si>
  <si>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</si>
  <si>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</si>
  <si>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</si>
  <si>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</si>
  <si>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</si>
  <si>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BAIMACLIA</t>
  </si>
  <si>
    <t>IMSP CENTRUL DE SANATATE BARDAR</t>
  </si>
  <si>
    <t>IMSP CENTRUL DE SANATATE BILICENII VECHI</t>
  </si>
  <si>
    <t>IMSP CENTRUL DE SANATATE BIRUINTA</t>
  </si>
  <si>
    <t>IMSP CENTRUL DE SANATATE BRAVICENI</t>
  </si>
  <si>
    <t>IMSP CENTRUL DE SANATATE BRICENI</t>
  </si>
  <si>
    <t>IMSP CENTRUL DE SANATATE CAHUL</t>
  </si>
  <si>
    <t>IMSP CENTRUL DE SANATATE CAINARI VECHI</t>
  </si>
  <si>
    <t>IMSP CENTRUL DE SANATATE CALARASI</t>
  </si>
  <si>
    <t>IMSP CENTRUL DE SANATATE CANTEMIR</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</si>
  <si>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</si>
  <si>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</si>
  <si>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</si>
  <si>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</si>
  <si>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</si>
  <si>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</si>
  <si>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</si>
  <si>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CINISEUTI</t>
  </si>
  <si>
    <t>IMSP CENTRUL DE SANATATE CIUCIULENI</t>
  </si>
  <si>
    <t>IMSP CENTRUL DE SANATATE COLIBAS</t>
  </si>
  <si>
    <t>IMSP CENTRUL DE SANATATE COMRAT</t>
  </si>
  <si>
    <t>IMSP CENTRUL DE SANATATE COPANCA</t>
  </si>
  <si>
    <t>IMSP CENTRUL DE SANATATE CORJEUTI</t>
  </si>
  <si>
    <t>IMSP CENTRUL DE SANATATE CORLATENI</t>
  </si>
  <si>
    <t>IMSP CENTRUL DE SANATATE CRIHANA VECHE</t>
  </si>
  <si>
    <t>IMSP CENTRUL DE SANATATE CRIULENI</t>
  </si>
  <si>
    <t>IMSP CENTRUL DE SANATATE CUPCINI</t>
  </si>
  <si>
    <t>IMSP CENTRUL DE SANATATE DANUTENI</t>
  </si>
  <si>
    <t>IMSP CENTRUL DE SANATATE DROCHIA A MANZIUC</t>
  </si>
  <si>
    <t>IMSP CENTRUL DE SANATATE DUBASARI</t>
  </si>
  <si>
    <t>IMSP CENTRUL DE SANATATE DURLESTI</t>
  </si>
  <si>
    <t>IMSP CENTRUL DE SANATATE FLAMINZENI COSCODENI</t>
  </si>
  <si>
    <t>IMSP CENTRUL DE SANATATE GAVANOASA</t>
  </si>
  <si>
    <t>IMSP CENTRUL DE SANATATE GIURGIULESTI</t>
  </si>
  <si>
    <t>IMSP CENTRUL DE SANATATE GLODENI</t>
  </si>
  <si>
    <t>IMSP CENTRUL DE SANATATE HANCESTI</t>
  </si>
  <si>
    <t>IMSP CENTRUL DE SANATATE HORESTI</t>
  </si>
  <si>
    <t>IMSP CENTRUL DE SANATATE IALOVENI</t>
  </si>
  <si>
    <t>IMSP CENTRUL DE SANATATE IARGARA</t>
  </si>
  <si>
    <t>IMSP CENTRUL DE SANATATE LAPUSNA PASCANI</t>
  </si>
  <si>
    <t>IMSP CENTRUL DE SANATATE LARGA</t>
  </si>
  <si>
    <t>IMSP CENTRUL DE SANATATE MAGDACESTI</t>
  </si>
  <si>
    <t>IMSP CENTRUL DE SANATATE MARAMONOVCA</t>
  </si>
  <si>
    <t>IMSP CENTRUL DE SANATATE MARCULESTI</t>
  </si>
  <si>
    <t>IMSP CENTRUL DE SANATATE MIHAILENI</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</si>
  <si>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</si>
  <si>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</si>
  <si>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</si>
  <si>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</si>
  <si>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</si>
  <si>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</si>
  <si>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</si>
  <si>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PANASESTI</t>
  </si>
  <si>
    <t>IMSP CENTRUL DE SANATATE PELINIA</t>
  </si>
  <si>
    <t>IMSP CENTRUL DE SANATATE PERESECINA</t>
  </si>
  <si>
    <t>IMSP CENTRUL DE SANATATE RACOVAT</t>
  </si>
  <si>
    <t>IMSP CENTRUL DE SANATATE RADOAIA</t>
  </si>
  <si>
    <t>IMSP CENTRUL DE SANATATE RASCANI</t>
  </si>
  <si>
    <t>IMSP CENTRUL DE SANATATE RASPOPENI</t>
  </si>
  <si>
    <t>IMSP CENTRUL DE SANATATE REZINA</t>
  </si>
  <si>
    <t>IMSP CENTRUL DE SANATATE RUDI</t>
  </si>
  <si>
    <t>IMSP CENTRUL DE SANATATE SALCUTA</t>
  </si>
  <si>
    <t>IMSP CENTRUL DE SANATATE SANATAUCA</t>
  </si>
  <si>
    <t>IMSP CENTRUL DE SANATATE SANGEREI</t>
  </si>
  <si>
    <t>IMSP CENTRUL DE SANATATE SANGEREII NOI</t>
  </si>
  <si>
    <t>IMSP CENTRUL DE SANATATE SIPOTENI</t>
  </si>
  <si>
    <t>IMSP CENTRUL DE SANATATE SLOBOZIA CREMENE</t>
  </si>
  <si>
    <t>IMSP CENTRUL DE SANATATE SOLDANESTI</t>
  </si>
  <si>
    <t>IMSP CENTRUL DE SANATATE SOROCA</t>
  </si>
  <si>
    <t>IMSP CENTRUL DE SANATATE SOROCA-NOUA</t>
  </si>
  <si>
    <t>IMSP CENTRUL DE SANATATE STAUCENI</t>
  </si>
  <si>
    <t>IMSP CENTRUL DE SANATATE STEFAN VODA</t>
  </si>
  <si>
    <t>IMSP CENTRUL DE SANATATE STRASENI</t>
  </si>
  <si>
    <t>IMSP CENTRUL DE SANATATE STURZOVCA</t>
  </si>
  <si>
    <t>IMSP CENTRUL DE SANATATE TARIGRAD</t>
  </si>
  <si>
    <t>IMSP CENTRUL DE SANATATE TRUSENI</t>
  </si>
  <si>
    <t>IMSP CENTRUL DE SANATATE UNGHENI</t>
  </si>
  <si>
    <t>IMSP CENTRUL DE SANATATE VALEA MARE</t>
  </si>
  <si>
    <t>IMSP CENTRUL DE SANATATE VARATIC</t>
  </si>
  <si>
    <t>IMSP CENTRUL DE SANATATE VARNITA</t>
  </si>
  <si>
    <t>IMSP CENTRUL DE SANATATE VARZARESTII NOI PITUSCA</t>
  </si>
  <si>
    <t>IMSP CENTRUL DE SANATATE VASILEUTI</t>
  </si>
  <si>
    <t>IMSP CENTRUL DE SANATATE VATRA</t>
  </si>
  <si>
    <t>IMSP CENTRUL DE SANATATE VULCANESTI</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</si>
  <si>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</si>
  <si>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</si>
  <si>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</si>
  <si>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</si>
  <si>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</si>
  <si>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</si>
  <si>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</si>
  <si>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</si>
  <si>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</si>
  <si>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</si>
  <si>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</si>
  <si>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POLICLINICA DE STAT</t>
  </si>
  <si>
    <t>IMSP POLICLINICA STOMATOLOGICA REPUBLICANA</t>
  </si>
  <si>
    <t>IMSP SPITALUL CARPINENI</t>
  </si>
  <si>
    <t>IMSP SPITALUL CLINIC AL MINISTERULUI SANATATII</t>
  </si>
  <si>
    <t>IMSP SPITALUL CLINIC BALTI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</si>
  <si>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</si>
  <si>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</si>
  <si>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</si>
  <si>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</si>
  <si>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</si>
  <si>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</si>
  <si>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</si>
  <si>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</si>
  <si>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</si>
  <si>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</si>
  <si>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</si>
  <si>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</si>
  <si>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PSIHIATRIE BALTI</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</si>
  <si>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</si>
  <si>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</si>
  <si>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</si>
  <si>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</si>
  <si>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</si>
  <si>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</si>
  <si>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</si>
  <si>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</si>
  <si>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</si>
  <si>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</si>
  <si>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</si>
  <si>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</si>
  <si>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</si>
  <si>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</si>
  <si>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</si>
  <si>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</si>
  <si>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</si>
  <si>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</si>
  <si>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</si>
  <si>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</si>
  <si>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</si>
  <si>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</si>
  <si>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</si>
  <si>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</si>
  <si>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</si>
  <si>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</si>
  <si>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</si>
  <si>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</si>
  <si>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</si>
  <si>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</si>
  <si>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</si>
  <si>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</si>
  <si>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</si>
  <si>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</si>
  <si>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</si>
  <si>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Cantitatea totală</t>
  </si>
  <si>
    <t>Suma cu TVA</t>
  </si>
  <si>
    <t>Suma fără TVA</t>
  </si>
  <si>
    <t>Valoarea estimată</t>
  </si>
  <si>
    <t>Burete (filtre) pentru casete biopsie.</t>
  </si>
  <si>
    <t>Bucată</t>
  </si>
  <si>
    <t>Capilar p/u VSH de unica folosinta Pancencov</t>
  </si>
  <si>
    <t>Capilare VSH, tip Pancencov, 5.0x174.5 mm, gradat 0-90 mm, diviziune 1 mm, cu adaptor pt eprubete</t>
  </si>
  <si>
    <t>Set Capilar + eprubetă p/u VSH de unica folosinta echivalentul Sistemului ESR Sedi-Rate</t>
  </si>
  <si>
    <t>1.Capilar p/u VSH de unica folosinta echivalentul Sistemului ESR Sedi-Rate, 4.5x230 mm, gradat 0-170 mm, diviziune 1 mm, cu adaptor pt eprubete ce presupune un dop fibros unic situat la marcajul zero. 
2. Eprubetă din polipropilenă (PP) cu citrat de Natriu de 3,8%  cu raportul de 1:4 pentru 0,8-1 ml de sânge.</t>
  </si>
  <si>
    <t>Capilare VSH, tip Sedi-Rate, 4.5x230 mm, gradat 0-170 mm, diviziune 1 mm, cu adaptor pt eprubete</t>
  </si>
  <si>
    <t>Casete histologice, orificii rotunde</t>
  </si>
  <si>
    <t>Casetă de plastic cu capac pentru biopsii cu orificii rotunde, din polimer acetat pentru procesare, includere și secționare; rezistente la solvenții histologici, suprafața de scriere în unchi 45,0o Pachet până la 200 casete/cutie</t>
  </si>
  <si>
    <t>Castete de plastic pentru biopsii cu orificii rotunde, din polimer acetat pentru procesafre, includere și secționare; rezistente la solvenții histologici, suprafața de scriere în unchi 45,0o Pachet până la 200 casete/cutie</t>
  </si>
  <si>
    <t xml:space="preserve">Cilindru din sticlă. gradat. 300ml </t>
  </si>
  <si>
    <t>Cilindru din sticlă. gradat. 250-300 ml TC-Pentru analiza I-FISH</t>
  </si>
  <si>
    <t>Colbe termolabile 500 ml</t>
  </si>
  <si>
    <t>Colbe Termostabile din sticla borosilicata 3.3. conice cu fund plat  500 ml  (Balon Erlenmeyer)</t>
  </si>
  <si>
    <t>Container pentru materiale biologice volum 30-40 ml</t>
  </si>
  <si>
    <t xml:space="preserve">Container din plastic, transparent, cu lopățică.
1. Volum total: 30-40 ml 
2. Сu capac ermetic, cu înfiletare maximă ce împiedică scurgerea
3. Material containerului: PS sau PP
4. Steril
5. Cu loc/eticheta pentru marcare 
6. Ambalat individual </t>
  </si>
  <si>
    <t xml:space="preserve">Container din plastic, transparent, cu lopățică.
1. Volum total: 30-40 ml 
2. Сu capac ermetic, cu înfiletare maximă ce împiedică scurgerea
3. Material containerului: PS 
4. Steril
5. Cu loc/eticheta pentru marcare 
6. Ambalat individual </t>
  </si>
  <si>
    <t>Container pentru transportarea materialul histologic tisular 500 ml</t>
  </si>
  <si>
    <t>Container anatomo-patmorfologic 500 ml 1.Volum Total: 500 ml (+-25ml) 2.cu etichetă pentru marcare 3.cu capac cu înfiletare maximă ce împiedică scurgerea lichidelor. Ambalarea containerelor cu capacul inchis (asamblat)</t>
  </si>
  <si>
    <t>Container pentru transportarea materialul histologic tisular 60 ml</t>
  </si>
  <si>
    <t>Container anatomo-patmorfologic 60 ml 1.Volum Total: 60 ml (+-10ml) 2.cu etichetă pentru marcare 3.cu capac cu înfiletare maximă ce împiedică scurgerea lichidelor. Ambalarea containerelor cu capacul inchis (asamblat)</t>
  </si>
  <si>
    <t>Container pentru urina (steril) 250-500  ml</t>
  </si>
  <si>
    <t xml:space="preserve">Container din plastic, transparent sau semi-transparent, pentru urina.
1. Volum total:  250-500 ml
2. Gradat (marcat) în ml
3. Сu capac ermetic, cu înfiletare maximă ce împiedică scurgerea
4. Material containerului: PP sau PS
5. Steril, ambalare individuală
7. Cu eticheta/zona p/u marcare 
</t>
  </si>
  <si>
    <t>Cuva dreptunghiulara, inox</t>
  </si>
  <si>
    <t>Cuva dreptunghiulara, inox 24x52 (+/- 2) cm</t>
  </si>
  <si>
    <t>Cuve pentru protrombina si fibrinogen Compatibile cu coagulometru CLINDIAG</t>
  </si>
  <si>
    <t xml:space="preserve">Eprubetă cu citrat de natriu 3.2% (2-3 ml) </t>
  </si>
  <si>
    <t>Eprubeta vacumata. cu Citrat de sodiu. 3.2% (raport 1:9)
1. Cu vacuum
2. Volumul de sânge: 2-3 ml
4. Material: PET
5. Cu etichetă
6. Capac Vacuum, albastru. Diametru capacului să nu depășească 15 mm.
7. Ambalarea până la 100 bucăți
8. Indice pentru nivelul sângelui</t>
  </si>
  <si>
    <t xml:space="preserve">Eprubeta vacumata. cu Citrat de sodiu. 3.2% (raport 1:9)
1. Cu vacuum
2. Volumul de sânge: 2-3 ml
4. Material: PET
5. Cu etichetă
6. Capac Vacuum, albastru. Diametru capacului să nu depășească 15 mm.
7. Ambalarea până la 100 bucăți
</t>
  </si>
  <si>
    <t>Eprubeta cu clod activator. 4ml. cu eticheta. 10x75mm</t>
  </si>
  <si>
    <t>Eprubeta vacuum cu clod activator pentru separarea cît mai rapidă a serului, fără gel, fără granule
1. Material: PS/ PET
2. Cu etichetă pentru marcare
3. Dimensiunile tubului:  10x75 mm sau 13x75 mm
4. Ambalate  în stativ până la 100 eprubete.
5. Indice pentru nivelul sângelui</t>
  </si>
  <si>
    <t xml:space="preserve">Eprubeta vacuum cu clod activator pentru separarea cît mai rapidă a serului, fără gel, fără granule
1. Material: PS/ PET
2. Cu etichetă pentru marcare
3. Dimensiunile tubului:  10x75 mm sau 13x75 mm
4. Ambalate  în stativ până la 100 eprubete.
</t>
  </si>
  <si>
    <t>Eprubetă pentru colectarea sângelui capilar  (K3EDTA).  volum de singe 100 mkl</t>
  </si>
  <si>
    <t>Eprubete din plastic cu anticoagulant  (K3EDTA). repartizat uniform pe pereții eprubetei. pentru investigații hematologice din singe perifericc cu capilar pentru colectarea dozată a sîngelui și capac pentru transportarea probelor fixat de tub. volum sînge 100 mkl. cu etichetă, Ambalarea până la 100 bucăți</t>
  </si>
  <si>
    <t>Eprubetă vacumată cu clod activator 10 ml</t>
  </si>
  <si>
    <t xml:space="preserve">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
</t>
  </si>
  <si>
    <t xml:space="preserve">Eprubeta vacumată cu clod activator 10 ml.
Volum de sânge: 10 ml
1. Dimensiuni : 16x100mm
3. Volumul de sînge:10 ml
4. Material: PET
5. Cu vacuum
7. Cu etichetă, Date de identitate (denumirea. numărul lotului. seria. termenii de valabilitate. condiții de păstrare) ale produsului trebuie să fie indicate pe ambalaj și pe eticheta de pe fiecare eprubetă.
6. Ambalare până la 100 bucăți
</t>
  </si>
  <si>
    <t>Eprubete  (K3EDTA).  volum de singe 2.0-2.5 ml</t>
  </si>
  <si>
    <t>Eprubetă vacuum K3 EDTA  - 2-2,5 ml cu eticheta
1. Volumul de sânge: 2-2,5 ml
2. Dimensiunile tubului: 13x75 mm
3. Material: PET
4. Cu etichetă pentru marcare
5. Cu vacuum
6.Ambalarea până la 100 bucăți
7. Indice pentru nivelul sângelui</t>
  </si>
  <si>
    <t xml:space="preserve">Eprubetă vacuum K3 EDTA  - 2-2,5 ml cu eticheta
1. Volumul de sânge: 2-2,5 ml
2. Dimensiunile tubului: 13x75 mm
3. Material: PET
4. Cu etichetă pentru marcare
5. Cu vacuum
6.Ambalarea până la 100 bucăți
</t>
  </si>
  <si>
    <t>Eprubete  (K3EDTA).  volum de singe 3 ml. 13x75 mm</t>
  </si>
  <si>
    <r>
      <t>Eprubetă vacuum K3 EDTA  - 3 ml cu eticheta
1. Volumul de sânge: 3 ml
2. Dimensiunile tubului: 13x75 mm
3. Material: PET
4. Cu etichetă pentru marcare
5. Cu vacuum
6.Ambalarea până la 100 bucăți
7. Indice pentru nivelul sângelui
8</t>
    </r>
    <r>
      <rPr>
        <b/>
        <sz val="11"/>
        <color rgb="FFFF0000"/>
        <rFont val="Calibri"/>
        <family val="2"/>
        <charset val="204"/>
        <scheme val="minor"/>
      </rPr>
      <t>. Compatibile cu analizatoarele automate</t>
    </r>
  </si>
  <si>
    <r>
      <t xml:space="preserve">Eprubetă vacuum K3 EDTA  - 3 ml cu eticheta
1. Volumul de sânge: 3 ml
2. Dimensiunile tubului: 13x75 mm
3. Material: PET
4. Cu etichetă pentru marcare
5. Cu vacuum
6.Ambalarea până la 100 bucăți
</t>
    </r>
    <r>
      <rPr>
        <b/>
        <sz val="11"/>
        <color rgb="FFFF0000"/>
        <rFont val="Calibri"/>
        <family val="2"/>
        <charset val="204"/>
        <scheme val="minor"/>
      </rPr>
      <t>7. Compatibile cu analizatoarele automate</t>
    </r>
  </si>
  <si>
    <t>Eprubete  (K3EDTA).  volum de singe 4-5 ml</t>
  </si>
  <si>
    <t>Eprubetă vacuum K3 EDTA  - 4-5 ml cu eticheta
1. Volumul de sânge: 4-5 ml
2. Dimensiunile tubului: 13x75 mm 
3. Material: PET
4. Cu etichetă pentru marcare
5. Cu vacuum
6.Ambalarea până la 100 bucăți
7. Indice pentru nivelul sângelui</t>
  </si>
  <si>
    <t>Eprubetă vacuum K3 EDTA  - 4-5 ml cu eticheta
1. Volumul de sânge: 4-5 ml
2. Dimensiunile tubului: 13x75 mm 
3. Material: PET
4. Cu etichetă pentru marcare
5. Cu vacuum
6.Ambalarea până la 100 bucăți</t>
  </si>
  <si>
    <t>Eprubete  (K3EDTA).  volum de singe 5 ml. 13x75 mm</t>
  </si>
  <si>
    <t>Eprubetă vacuum K3 EDTA  - 5 ml cu eticheta
1. Volumul de sânge: 5 ml
2. Dimensiunile tubului: 13x75 mm sau 13x100 mm
3. Material: PET
4. Cu etichetă pentru marcare
5. Cu vacuum
6.Ambalarea până la 100 bucăți
7. Indice pentru nivelul sângelui</t>
  </si>
  <si>
    <t>Eprubetă vacuum K3 EDTA  - 5 ml cu eticheta
1. Volumul de sânge: 5 ml
2. Dimensiunile tubului: 13x75 mm sau 13x100 mm
3. Material: PET
4. Cu etichetă pentru marcare
5. Cu vacuum
6.Ambalarea până la 100 bucăți</t>
  </si>
  <si>
    <t>Eprubete vacumată. cu activator de coagulare.  volum 4.5ml. 13/75 mm</t>
  </si>
  <si>
    <t>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
7. Indice pentru nivelul sângelui</t>
  </si>
  <si>
    <t xml:space="preserve">Eprubeta vacumată cu activator de coagulare 4,5-5  ml.
1. Dimensiuni : 13x75 mm
3. Volumul de sînge:4,5-5  ml
4. Material: PET
5. Cu vacuum
7. Cu etichetă, Date de identitate (denumirea. numărul lotului. seria. termenii de valabilitate. condiții de păstrare) ale produsului trebuie să fie indicate pe ambalaj și pe eticheta de pe fiecare eprubetă.
6. Ambalare până la 100 bucăți
</t>
  </si>
  <si>
    <t>Flacon cilindric cu capac. volum 25ml</t>
  </si>
  <si>
    <t>Flacon cilindric cu capac. volum 25ml. cu fundul plat. din plastic-Pentru determinarea ionilor de clor în transpirație</t>
  </si>
  <si>
    <t xml:space="preserve">Hirtie de indicator PH 0-12 </t>
  </si>
  <si>
    <t>De la pH 4.0-10.0. cu diviziuni scala de culoare maxim 0.5 unitati de PH)   pentru efectuarea spermogramelor. Ambalare până la 100 teste-indicator. Bucată=teste-indicator</t>
  </si>
  <si>
    <t>De la pH 4.0-10.0. cu diviziuni scala de culoare maxim 1 unitati de PH. Ambalare până la 100 teste-indicator. Bucată=teste-indicator</t>
  </si>
  <si>
    <t>Lamă histologică superfrost, margine șlefuită</t>
  </si>
  <si>
    <t>Lame de microscopie 25 (±0,5) X 76 (±0.5) mm, grosime 1,00-1,20 mm, superfrost, margine șlefuită până la 50 bucăți per cutie.</t>
  </si>
  <si>
    <t>Lame de microscopie margine galbină</t>
  </si>
  <si>
    <t>Lame de microscopie 25x75(±1,0 mm)  grosime 1.0-1.2mm  superfrost. margine galbenă. până la  50 lame/cutie</t>
  </si>
  <si>
    <t xml:space="preserve">Lame de microscopie margine șlefuită </t>
  </si>
  <si>
    <t>Lame de microscopie 25x75 (±1,0 mm)  grosime 1.0-1.2mm  superfrost. margine șlefuită până la 50 lame/cutie</t>
  </si>
  <si>
    <t>Lame histologice de sticla</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</si>
  <si>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maxim 50 de bucati. Compatibile cu Thermo scientific  Gemini AS și  Thermo scientific ClearVue.    50 lame ca mostre pentru analiza ofertei</t>
  </si>
  <si>
    <t>Lame histologie pentru IHC</t>
  </si>
  <si>
    <t>1. Lame  IHC trebuie sa fie Super Frost Plus.
2. Lamele  IHC trebuie sa fie de dimensiunile 25x75x1.0 mm cîte 72 in cutie, precurațate, gata de utilizare, margini șlefuite  (etichetele compatibile cu RIBBON
EBAR PRINTER) , Lamele Compatibile cu Ventana BenchMark GX. 20 de lame ca mostre pentru analiza oferte</t>
  </si>
  <si>
    <t>Lame pentru microtom HP35 Ultra</t>
  </si>
  <si>
    <t>lungimea:75mm; latimea:10mm; 34-35 grade; oțel-carbon(cutie maxim 50 buc). 10 lame ca mostră pentru analiza ofertei</t>
  </si>
  <si>
    <t>Lame pentru microtom MX35</t>
  </si>
  <si>
    <t>Lungimea 80mm/latimea 8 mm, 34-35 grade, otel-carbon,  10 lame ca mostre pentru analiza ofertei</t>
  </si>
  <si>
    <t>Lame pentru secționare T 130</t>
  </si>
  <si>
    <t xml:space="preserve">Cutie a cîte maxim 50 bucăți,  Lungimea 130 mmm. Dispasable Trimming Blades.latimea:18mm; 35grade;otel-carbon(cutie- maxim 50 buc). </t>
  </si>
  <si>
    <t>Lame pentru secționare T 260</t>
  </si>
  <si>
    <t xml:space="preserve">Cutie a cîte maxim 50 bucăți,  Lungimea 260 mmm. Dispasable Trimming Blades.latimea:18mm; 35grade;otel-carbon(cutie- maxim 50 buc). </t>
  </si>
  <si>
    <t>Lamele histologice de acoperire 50x24mm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</si>
  <si>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maxim  500 bucati/cos, preambalate și sigilate de la producator Compatibile cu Thermo scientific  Gemini AS și  Thermo scientific ClearVue. 50 de lame ca mostre pentru analiza</t>
  </si>
  <si>
    <t>Lamele pentru acoperire 24x50 mm</t>
  </si>
  <si>
    <t>Lamele pentru acoperire la microscop, dimensiune 24x50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t>
  </si>
  <si>
    <t>Lamele pentru acoperire 24x50 mm. Transparente. fara culoare si deformare; omogenitate optica ridicata; transmisie spectrala inalta; stabilitate chimica foarte buna; indicele de refractie ajustat pentru microscoape; 0.13-0.17 mm. Lamele de microscopie de acoperire 24x50mm.  pâna la 100 lamele/cutie-lamele calitate pentru  montator automat</t>
  </si>
  <si>
    <t>Lamele pentru acoperire 24x60 mm</t>
  </si>
  <si>
    <t>Lamele pentru acoperire la microscop, dimensiune 24x60 mm,  fabricate din sticlă borosilicat 3.3. Transparente. fara culoare si deformare; omogenitate optica ridicata; transmisie spectrala inalta; stabilitate chimica foarte buna; indicele de refractie ajustat pentru microscoape (min 1,51); grosimea 0.13-0.17 mm. Ambalare până la 100 lamele/cutie-lamele calitate pentru  montator automat,  curățate și degresate.</t>
  </si>
  <si>
    <t>Lamele pentru acoperire 24x60 mm. 0.13-0.17 mm microscope cover glass. Pentru acoperirea lamelor automat.</t>
  </si>
  <si>
    <t xml:space="preserve">Lancete sterile pentru screening neonatal </t>
  </si>
  <si>
    <t>Lancete sterile pentru screening neonatal ambalaj individual pentru copii -Pentru colectarea petelor de singe la fenilcetonurie la copii noi născuți</t>
  </si>
  <si>
    <t>Microplăci cu 96 godeuri, cu fund de tip U</t>
  </si>
  <si>
    <t>Microplăci cu 96 godeuri, cu fund de tip U, material - vinyl netratat, pentru diagnostic in vitro, 96 godeuri, flexibile și ușor de tăiat.  Plaseta = o Bucată</t>
  </si>
  <si>
    <t>Pipete Paster 0.5 ml</t>
  </si>
  <si>
    <t>Pipete Paster 0.5 ml
1. tip: paster 2. material: plastic 3. sterile 4. volum 0.5 ml  Ambalaj individual</t>
  </si>
  <si>
    <t>Pipete Paster 2 ml</t>
  </si>
  <si>
    <t>Pipete Paster 2 ml
1. tip: paster 2. material: plastic 3. sterile 4. volum 2 ml. Ambalaj individual</t>
  </si>
  <si>
    <t>Pipete Paster 5 ml. sterile</t>
  </si>
  <si>
    <t>Pipete Paster 5 ml. Sterile
1. tip: paster 2. material: plastic 3. sterile 4. volum 5 ml   Ambalaj individual</t>
  </si>
  <si>
    <t>Placa de unica folosinta pentru determinarea grupei sanguine cu 50 locuri</t>
  </si>
  <si>
    <t>Planşetă de unică folosinţă p/u efectuarea grupei sanguine  din masă plastică.  de culoare albă cu 50 godeuri. (190x290mm)</t>
  </si>
  <si>
    <t>Sac/Pachet pentru deșeuri medicale (galbene) cu inscripția pericol biologic 30 kg/litri</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</si>
  <si>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</si>
  <si>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t>Sită pentru celule</t>
  </si>
  <si>
    <t xml:space="preserve">Cantitate per set: ≥ 50 buc  Material: polipropilenă.  Material plasă: nailon. Dimensiunea porilor: 100 μm.  Sterilitate: steril.  Aplicare: potrivit pentru tub de centrifugă conic standart de 50 ml. </t>
  </si>
  <si>
    <t>Set</t>
  </si>
  <si>
    <t xml:space="preserve">Slaid flacoane, volum de lucru-2,5-5,0ml, suprafaţa 9cm², flacoane transparente, sterile, apirogene, din polisterol, cu lama flaconului acoperită cu stratul pentru cultivarea celulelor </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</si>
  <si>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</si>
  <si>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Stative din plastic pentru 10 eprubete</t>
  </si>
  <si>
    <t xml:space="preserve">Stative din plastic pentru 10 eprubete  </t>
  </si>
  <si>
    <t>Stative din plastic pentru 20 eprubete</t>
  </si>
  <si>
    <t xml:space="preserve">Stative din plastic pentru 20 eprubete  </t>
  </si>
  <si>
    <t>Strip tube 0,2 ml cu 8 godeuri şi capac transparent pentru strip utilizat în qPCR</t>
  </si>
  <si>
    <t>Strip tube 0,2 ml cu 8 godeuri şi capac transparent plat pentru strip utilizat în reacțiile qPCR</t>
  </si>
  <si>
    <t>Tuburi  12 x 75 mm, 5 mL</t>
  </si>
  <si>
    <t>Tuburi pentru culturi cu buza superioară uniforma/netedă (pentru captarea mai eficientă a
eprubetei de către dispozitiv)
2. culoarea: verde (pentru protecția reagenților cu fluorocromi de razele solare)
3. dimensiuni: 12 x 75 mm
4. volum: 5 ml
5. cu fund rotund
6. de unica folosință
7. evaluare: USP clasa VI
8. material: 100% polipropilenă, autoclavabile și congelabile
9. ambalate până la 250 tuburi
10. utilizare cu (echipament): Navios EX</t>
  </si>
  <si>
    <t>Tuburi  12 x 75 mm, 5 ml, ambalate până la 250 tuburi  Cu fund rotund, de unică folosință  Material: polipropilenă. Utilizare cu (echipament): Navios EX</t>
  </si>
  <si>
    <t xml:space="preserve">Tuburile de testare echivalent Qubit </t>
  </si>
  <si>
    <t>Tuburile de testare Qubit sunt tuburi de polipropilenă cu pereți subțiri de 500 µL pentru utilizare cu fluorometrul Qubit. Până  la 500 de tuburi per pachet.</t>
  </si>
  <si>
    <t>Cuve pentru protrombina si fibrinogen Compatibile cu coagulometru CLINDIAG, cu bară metalică</t>
  </si>
  <si>
    <t>Baghete(spatule) din plastic nesteril</t>
  </si>
  <si>
    <t>Baghete(spatule) nesteril, polysteren,bilaterale, ambalaj 50 buc.</t>
  </si>
  <si>
    <t xml:space="preserve">mostre la SCR ”Timofei Moșneaga” </t>
  </si>
  <si>
    <t>Borcane Coplin din sticlă Jar 26x26x90mm termorezistente-Pentru analiza I-FISH</t>
  </si>
  <si>
    <t>Container pentru transportarea materialul biologhic</t>
  </si>
  <si>
    <t>Container pentru transportarea materialul biologhic aproximativ 380X250X330</t>
  </si>
  <si>
    <t>Cuvă pentru ser penrtu analizator biochimic automat Selectra ProXL</t>
  </si>
  <si>
    <t>Cuvă pentru ser pentru analizator biochimic automat Selectra ProXL, volum 1.5-2 ml</t>
  </si>
  <si>
    <t>Cuve cu bilă pentru Stellex(288 buc)</t>
  </si>
  <si>
    <t>Cuve cu bile magnetice pentru trombotimer cu 2 canale pentru protrombina</t>
  </si>
  <si>
    <t>Cuve pentru protrombina si
fibrinogen Compatibile cu coagulometru CLINDIAG</t>
  </si>
  <si>
    <t>Cuvete pentru spectrofotometrie 4-4.5 ml</t>
  </si>
  <si>
    <t>Cuvete pentru spectrofotometrie 4.0-4.5 ml
Material: PS, transparent
Dimensiuni: 12x12x45 mm (+/- 1 mm)
De unica folosinta, ambalaj pana la 100 bucati</t>
  </si>
  <si>
    <t>Cuvete pentru spectrofotometrie 4.0-4.5 ml Material: PS, Patru pereti transparenti transparent</t>
  </si>
  <si>
    <t>Cuvete Sigle 500 Pieces c-101v, Helena</t>
  </si>
  <si>
    <t>Cuvete Sigle 500 Pieces c-101v, coagulometru HELENA c-1X, sistem închis, bucată= pachet 500 unități</t>
  </si>
  <si>
    <t>Dispozitiv de captare tip Zaitev</t>
  </si>
  <si>
    <t>Dozator 8 canale automat variabile 30-300 mkl</t>
  </si>
  <si>
    <t>Dozator 8 canale automat variabile 30-300 mkl Certificat metrologic la livrare</t>
  </si>
  <si>
    <t>Dozator automat variabile 100-1000 mkl</t>
  </si>
  <si>
    <t>Dozator automat variabile 100-1000 mkl Certificat metrologic la livrare</t>
  </si>
  <si>
    <t>Eprubeta cu accelerator cheag+gel separator.</t>
  </si>
  <si>
    <t>1.Eprubete vacumate, de uz unic, sterile. Volum singe 5 ml. 2.Dimensiunea eprubetelor 13 x 100 mm, cu etichete realizate din hârtie autoadezivă. 3.Culoarea capacului galben.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</si>
  <si>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Eprubeta cu gel separator si K2EDTA</t>
  </si>
  <si>
    <t>1.Eprubete vacumate, de uz unic, sterile. Volum singe 5 ml. 2.Dimensiunea eprubetelor 13 x 100 mm, cu etichete realizate din hârtie autoadezivă. 3.Culoarea capacului alb.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</si>
  <si>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Eprubeta cu K3EDTA</t>
  </si>
  <si>
    <t>1.Eprubete vacumate, de uz unic, sterile. Volum singe 3 ml. 2.Dimensiunea eprubetelor 13 x 75 mm, cu etichete realizate din hârtie autoadezivă. 3.Culoarea capacului violet deschis (lavender).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t>
  </si>
  <si>
    <t>Eprubetă vacumată cu anticoagulant Li- Heparina 4 ml</t>
  </si>
  <si>
    <t>Eprubeta vacumată cu anticoagulant Li- Heparina 4 ml
1. Volum sânge : 4 ml
2. Dimensiuni: 10x75 mm
3. Volumul de colectare sîngelui: 4 ml
4. Material: PET
5. Cu vacuum
6. Cu etichetă
7. Ambalare până la 100 bucăți</t>
  </si>
  <si>
    <t>Eprubete cu citrat de natriu 3,2%</t>
  </si>
  <si>
    <t>1.Eprubete vacumate, de uz unic, sterile. Volum singe 3-3,5 ml. 2.Dimensiunea eprubetelor 13 x 75 mm, cu etichete realizate din hârtie autoadezivă. 3.Culoarea capacului albastru deschis. 4.Pe eticheta sa fie marcat: Reful, aditivul, numarul lotului si termenul de extirare, simbolurile - IVD, CE, sterilitate, nivelul de umplere cu sange, banda indicatoare a culorii capacului, volumul eprubetei. 5.Sistemul de inchidere: sa fie compus din dop de cauciuc butilic perforabil și polietilenă de siguranță cu gol în locul de perforare. 6.Valabilitate mai mare de 60% din termenul de valabilitate total. 7.Certificate de calitate: ISO 9001:2015, ISO 13485:2016, ISO 6710 and EN 14820, marca CE 
 Directive 98/79/EC “In-vitro diagnostic medical
devices” 8.Prezentarea obligator a mostrelor la CRDM. 9.Prezentarea obligator a mostrelor la CRDM.</t>
  </si>
  <si>
    <t>Filtre «АФА ВП»</t>
  </si>
  <si>
    <t>Filtre «АФА ВП» d=20 mm</t>
  </si>
  <si>
    <t>set</t>
  </si>
  <si>
    <t>Filtre Celuloze nitrate membrane, sterile.</t>
  </si>
  <si>
    <t>Filtre Celuloze nitrate membrane, sterile. (0,45mcm) (1 cutie=100 buc)</t>
  </si>
  <si>
    <t>cutie</t>
  </si>
  <si>
    <t>Hârtie Kraft</t>
  </si>
  <si>
    <t>kg</t>
  </si>
  <si>
    <t>Hârtie Kraft, rulou</t>
  </si>
  <si>
    <t>Hârtie Kraft L=71cm, rulou</t>
  </si>
  <si>
    <t>Hârtie de filtru</t>
  </si>
  <si>
    <t>Hârtie de filtru
Ambalaj până la 10kg</t>
  </si>
  <si>
    <t>Hîrtie de filtru, albă</t>
  </si>
  <si>
    <t>Certificări: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Destinaţia: în procesul de filtrare a preparatelor diagnostice şi biomedicale din sînge, reactivelor chimice.
Proprietăţi: 
a) hîrtie de filtru 
b) de culoare albă,
c) capacitate de filtrare de la 65g/m2 pînă la 75g/m2;
d) dimensiunea porilor 5-13 µm;
e) lăţime rulou 100 cm.
Forma de ambalare: livrate sub formă de rulou, în ambalaj, marcat şi etichetat de producător cu menţionarea datelor de identitate.
Prezența mostrei: 2 unități</t>
  </si>
  <si>
    <t>Hîrtie de filtru 200x200</t>
  </si>
  <si>
    <t>Hirtie de filtru. Marimea 200mm*200mm</t>
  </si>
  <si>
    <t>Hîrtie de filtru rotundă vatman 5 x 5 cm</t>
  </si>
  <si>
    <t>Hîrtie de filtru rotundă vatman de tip 1.6.5 x 5 cm. set 100 buc. Pentru măsurarea timpului de sângerare</t>
  </si>
  <si>
    <t>Lamă de sticlă 75x25mm. grosimea 1-1.2mm. margina
pentru enumeritare</t>
  </si>
  <si>
    <t>Lame bine șlefuite. 75x25mm (±1,0 m) nesterile. ambulate cite 50-100 buc. grosimea 1-1.2mm. margina pentru enumeritare</t>
  </si>
  <si>
    <t>Lampă chimica de alcool din sticla cu complect de fitil</t>
  </si>
  <si>
    <t>Un arzător de combustibil lichid cu un rezervor de alcool, prin capacul căruia este trecut un fitil cu un capăt situat în rezervor și celălalt în afara acestuia. Material-Lampa-sticla 2-3mm, Fitil-țesătură de bumbac sau cordon de azbest Volum 100-150 ml</t>
  </si>
  <si>
    <t>Mănuși pentru lucru la temperaturi joase (Cryo-Gloves)</t>
  </si>
  <si>
    <t>Mănuși pentru lucru la temperaturi joase , în ultracongelator și cu azot lichid, mărimea L. Resistente la apă.</t>
  </si>
  <si>
    <t>Marcher pentru sticlă cu scris gros</t>
  </si>
  <si>
    <t>Marcher pentru sticlă cu scris gros cu vîrful mai mare de 2 mm, de culoare neagră sau albastră - Pentru investigații citogenetice</t>
  </si>
  <si>
    <t>Marcher pentru sticlă cu scris subțire</t>
  </si>
  <si>
    <t>Marcher pentru sticlă cu scris subțire, de culoare neagră sau albastră - Pentru investigații citogenetice</t>
  </si>
  <si>
    <t>Micro cuvete Segment 04357108001</t>
  </si>
  <si>
    <t>Micro cuvete Segment 04357108001, compatibil cu analizatorul Cobas c 111, sistem închis</t>
  </si>
  <si>
    <t>Microplăci de 96 godeuri cu fundul plat</t>
  </si>
  <si>
    <t>Microplăci de 96 godeuri, din polistiren, clare, cu fundul plat , cu volumul de 350µl, impachetate în cutii a cîte 1000 bucăți</t>
  </si>
  <si>
    <t>Multicuve pentru analizatorul Start Dust MC 15</t>
  </si>
  <si>
    <t>Getabile, cu 15 godeuri cu separator, volum 500 mkl</t>
  </si>
  <si>
    <t>Pachete pentru plasma pentru aparatul de dezghețare a plasmei</t>
  </si>
  <si>
    <t>Pachete de unică folosință, 34cmx16cm, care protejează plasma înghețată împotriva contaminarii și izolează în caz de spargere. Compatibile cu Helmer Scientific. Prezentarea mostrelor.</t>
  </si>
  <si>
    <t>Consumabile de laborator</t>
  </si>
  <si>
    <t>Pelicula din aluminiu pentru ermetizare planșetelor cu 96 godeuri, pentru PCR și secvențiere.</t>
  </si>
  <si>
    <t>Pelicula petru laborator din aliminiu, aplicate pe planșeta cu 96 de godeuri. 14X8,5 cm, -86ºC-+96ºC, cu suport adeziv, rezistent DMSO, RNAse, DNAse, DNA free. Amabalare până la 100 de pelicule</t>
  </si>
  <si>
    <t>Pilnie de plastic cu diametrul 150-200 mm</t>
  </si>
  <si>
    <t>Pipete Pancenco cu gradare pronunțată</t>
  </si>
  <si>
    <t>1 tip: pancenco 1 gradat (pronunțat) din sticlă</t>
  </si>
  <si>
    <t>Punga pentru plosca urinara 450ml de unica folsinta CAREBAG</t>
  </si>
  <si>
    <t>Salfete cu alcool</t>
  </si>
  <si>
    <t>Salfete imbibate cu alcool izopropil 70% in stativ, parametri salfetelor 42.5x42.5±2.5mm, ambalate în cutie de plastic a câte 50-200 bucăți cu
posibilitate de extragere a câte 1 Bucată.</t>
  </si>
  <si>
    <t>Sistem de recoltare singe ac + holter</t>
  </si>
  <si>
    <t>1. Sistem de recoltare a sangelui venos cu ac preinstalat in holter, steril, in ambalaj individual, securizat, marime ac punctie venoasa 21G x 1 1/2",
0,80 x 38 mm. 2. Cu scut rotativ de siguranță, care poate fi activat pentru a acoperi acul imediat după puncția venoasă. 3. Baza acului din plastic transparent 4. Punctat pe capacul acului pentru indicarea locațiaei teșiturii acului. 5. Scutul sa se roteasca în poziția preferată pe suportul în care se află si sa rămâna stabil în timpul puncției venoase. 6. Scutul sa fie dotat cu clama de siguranta, cu clic audibil la inchidere pentru siguranta utilizatorului că scutul a fost activat corect și complet, imposibilitate de a deschide scutul repetat. 7. Pe ambalajul individual sa fie marcat: Reful, numarul lotului si termenul de extirare, simbolurile CE, sterilitate 8. Certificate de calitate: ISO 9001:2015, marca CE. EN ISO 13485. 9.Prezentarea obligator a mostrelor la CRDM.</t>
  </si>
  <si>
    <t>Ștativ 9X9 pentru microeprubete</t>
  </si>
  <si>
    <t>Ștativ 9X9 pentru microeprubete (0,5;1,5;2 ml) cu 81 secțiuni din polypropylen cu capac transparent 133X133X45mm, rezistent -80ºC</t>
  </si>
  <si>
    <t>Stativ Pancenco</t>
  </si>
  <si>
    <t>Stativ Pancenco cu 20 poziții pentru capilare tip Pancenco,</t>
  </si>
  <si>
    <t>Stripuri B.Stearothermophilius</t>
  </si>
  <si>
    <t xml:space="preserve">Certificare:
Declarație de conformitate CE/SM și/sau Certificat de conformitate CE/SM / Avizul sanitar eliberat de instituția națională autorizată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Destinaţie: pentru controlul sterilizării.
Proprietăţi: Indicator
a)biologic; 
b)din hîrtie sub formă de benzi.
Temperatură de sterilizare: plus,121°C, 132°C, 180°C.
Forma de ambalare: livrate în ambalaj, marcat şi etichetat de producător cu menţionarea datelor de identitate (denumire, număr lot, seria, termenii de valabilitate, condiţii de păstrare) cu prezenţa notificării “DE UZ UNIC
</t>
  </si>
  <si>
    <t>Set pentru electroforeză ( Agarogeloză)</t>
  </si>
  <si>
    <t xml:space="preserve">  Certificare:
- Declarație de conformitate CE/SM și/sau Certificat de conformitate CE/SM 
- prezenţa instrucţiunii de utilizare a produsului, în limba de stat, în care se confirmă cerințele produsului.
- confirmarea precum la livrare termenul de valabilitate a produsului va fi nu mai mic de 80% din termenul total de valabilitate a acestuia
- confirmarea prezentării certificatului de calitate pentru fiecare lot la fiecare tranşă;
- confirmarea efectuării programării mersului reacţiilor de testare şi examinare de laborator la echipamentul existent în Centrele de Transfuzie a Sîngelui
Destinaţie: pentru determinarea activităţii factorului VIII în ser/plasma umană de donator şi preparate sanguine;
Destinaţie: pentru aprecierea fracţiei proteice prin metoda electroforeză în preparate biomedicale din sînge. 
Proprietăţi:
Metoda de determinare – electroforeză;
Conţinutul setului:
-Bufer SPE –3 fl (3x100 ml bufer concentrat),
-Colorant concentrat - 1 fl (1x100ml)
-Hîrtie de filtru 2 x 10 buc
-Aplicator 2x10 buc
-Peliculă cu agarogeloza 10 buc pentru 10 examinări/gel.
Forma de ambalare: Flacoane, livrate în ambalaj securizat, marcat şi etichetat de producător cu menţionarea datelor de identitate (denumire, număr lot, seria, termenii de valabilitate, condiţii de păstrare). Datele de identitate expuse pe cutie vor coincide în mod obligator cu cele de pe etichetele fiecărei componente a setului.
</t>
  </si>
  <si>
    <t xml:space="preserve"> AssayTip/AssayCup tray</t>
  </si>
  <si>
    <t>Compatibil cu analizator imunologic automat  Cobas Cobas Pure e402 (sistem închis)</t>
  </si>
  <si>
    <t>demers 01-304 din 13.09.2024</t>
  </si>
  <si>
    <t>Eprubetă cu granule. volum singe 8-10 ml. cu capac. cu eticheta</t>
  </si>
  <si>
    <t>Eprubetă cu granule. volum singe 8-10 ml.
1. Material: PS / PP/ PET
2. Cu etichetă pentru marcare
3. Cu capac - tipul capacului: push
4. Dimensiunile tubului: 16x100 mm
5. Ambalate  în stativ până la 100 eprubete.</t>
  </si>
  <si>
    <t>demers 01-18/1516 din 30.08.2024</t>
  </si>
  <si>
    <t>Cuve pentru protrombinei și fibrinogenului Teco Coatron</t>
  </si>
  <si>
    <t>Cuve de reacție pentru coagulametru Teco Coatron X TOP cu codul de bare, 1 ml, originale de la producător</t>
  </si>
  <si>
    <t>demers 03-19/931 din 21.10.2024</t>
  </si>
  <si>
    <t>Ac steril pentru holder 21 G</t>
  </si>
  <si>
    <t>Ac de unică folosință din 3 componente pentru holder. Filetul acului compatibil cu filetul holderelor. Ambalaj individual steril din plastic. Dimensiuni 21 Gx1 1/2". De unică folosință,  Steril, Non-Pirogenic, Non-Toxic. Ambalare până la 100 unități</t>
  </si>
  <si>
    <t>Ac steril pentru holder 22 G</t>
  </si>
  <si>
    <t>Ac de unică folosință din 3 componente pentru holder. Filetul acului compatibil cu filetul holderelor. Ambalaj individual steril din plastic. Dimensiuni 22 Gx1 1/2". De unică folosință,  Steril, Non-Pirogenic, Non-Toxic</t>
  </si>
  <si>
    <t>demers 05-4/163 din 25.10.2024</t>
  </si>
  <si>
    <t>Container pentru urina 100-150 ml</t>
  </si>
  <si>
    <t xml:space="preserve">Container din plastic, transparent sau semi-transparent, pentru urina.
1. Volum total:  130-150 ml
2. Gradație de 10ml până la minim 100ml.
3. Сu capac ermetic, cu înfiletare maximă ce împiedică scurgerea
4. Material containerului: PP sau PS
5. Steril, ambalare individuală
7. Cu eticheta/zona p/u marcare 
</t>
  </si>
  <si>
    <t>Container steril cu lopatica. volumul 30-40 ml.</t>
  </si>
  <si>
    <t xml:space="preserve">Container din plastic, transparent, cu lopățică.
1. Volum total: 30-40 ml 
2. Сu capac ermetic, cu înfiletare maximă ce împiedică scurgerea
3. Material containerului: PS sau PP
4. Steril
5. Cu zona sau eticheta pentru marcare 
6. Ambalat individual </t>
  </si>
  <si>
    <t>demers 01-10/634 din 01.11.2024</t>
  </si>
  <si>
    <t>Cuvă pentru ser penrtu analizator biochimic automat A 15</t>
  </si>
  <si>
    <t>Cuvă pentru ser pentru analizator biochimic automat A 15, volum 1.5-2 ml</t>
  </si>
  <si>
    <t>demers 01-16/308 din 01.08.2024</t>
  </si>
  <si>
    <t>Container pentru urina (nesteril) 150ml</t>
  </si>
  <si>
    <t xml:space="preserve">Container din plastic, transparent sau semi-transparent, pentru urina.
1. Volum total: 130-150 ml 
2. Gradat (marcat) până la 100-120 ml
3. Сu capac ermetic, cu înfiletare maximă ce împiedică scurgerea
4. Material containerului: PP sau PS
5. Nesteril
7. Cu eticheta/zona p/u marcare 
</t>
  </si>
  <si>
    <t>Creioane pe sticla</t>
  </si>
  <si>
    <t xml:space="preserve">Creioane pe sticlă 1. culoare: roșu și albastru  </t>
  </si>
  <si>
    <t>Eprubetă cu capac</t>
  </si>
  <si>
    <t>Eprubetă V-12 ml cu fund conic
2. Material: PS
3. Cu capac- tipul capacului: snap cap tube
4. Cu gradație 1-2-4-6-8-10-12 ml 
6. Dimensiunile tubului: 17x105 mm</t>
  </si>
  <si>
    <t>Eprubetă Eppendorf 1.5 ml</t>
  </si>
  <si>
    <t>Eprubetă Eppendorf vol.  1.5 ml, cu fund conic (Centrifuge Tubes)
1. Nesteril
2. Material: PP, autoclavabile
3. Cu capac, Capac plat/Strâns  (Flat/Snap Lid/Cap), .cu clapeta capacului elastică și urechiușă mare
4. Cu gradație</t>
  </si>
  <si>
    <t>Eprubetă pentru colectarea sângelui capilar  (K3EDTA).  volum de singe 250 mkl</t>
  </si>
  <si>
    <t xml:space="preserve">Eprubeta cu capilar pentru colectarea sangelui periferic cu K3EDTA cu capac (pentru volum de sânge 0.25 ml) pentru investigații hematologice, cu eticheta pe fiecare să fie indicat limita. termenul de valabilitate și lotul. Ambalarea până la 100 bucăți   </t>
  </si>
  <si>
    <t xml:space="preserve">Eprubetă pentru determinarea protrombinei cu citrat de natriu 3.8% (2-3 ml) </t>
  </si>
  <si>
    <t>Eprubeta cu Citrat de sodiu. 3.8%, pentru determinarea protrombinei
1. Volumul de sânge: 2-3 ml
2. Material: PP / PS/ PET
3. Cu capac de plastic push
4. Cu etichetă pentru marcare
5. Dimensiunile tubului: 12x56 sau 13x75 mm
6. Ambalate  în stativ până la 100 eprubete.
7. Indice pentru nivelul sângelui</t>
  </si>
  <si>
    <t>Lamă  de sticlă 75x25mm. grosimea 1-1.2mm. margina pentru enumeritare</t>
  </si>
  <si>
    <t>Lanceta automata 1.8 mm</t>
  </si>
  <si>
    <t>Lancete-piston încorporat   pentru copii. 1.8 mm  (±0,3 mm) împachetate individual sterile pentru copii (recoltare din deget)</t>
  </si>
  <si>
    <t xml:space="preserve">Lancete (scarificatoare) pentru maturi </t>
  </si>
  <si>
    <t xml:space="preserve">Lanceta automata 1.8-2.4 mm. Steril, De unica folosinta cu adincimea de penetrare 1.8 – 2.4  mm pentru colectarea singelui din deget la maturi. Cu mecanism de protecție. </t>
  </si>
  <si>
    <t>Pipeta serologică din plastic 1ml</t>
  </si>
  <si>
    <t xml:space="preserve">Pipeta serologică din plastic 1ml 
1. ambalat  individual 1 ml 1:1/100.
Pipeta serologica sterila. din plastic non pirogenic ambalat individual. 1 ml.  </t>
  </si>
  <si>
    <t>Vârfuri 0-200 mkl</t>
  </si>
  <si>
    <t xml:space="preserve">1.volum: 0 - 200 mkl 2. culoare: galben 3. material: plastic 4.să corespundă pipetelor tip Eppendorf. Hamilton și Lenppipet  </t>
  </si>
  <si>
    <t>Vârfuri 100-1000 mkl</t>
  </si>
  <si>
    <t xml:space="preserve">1.volum: 100 - 1000 mkl 2.să corespundă pipetelor tip Eppendorf. Hamilton și Lenppipet  </t>
  </si>
  <si>
    <t>Lamele 24 x 24 mm</t>
  </si>
  <si>
    <t>Lamele 24 x 24 mm, fără impurități, curate, gata de lucru. Grosimea 0,13-0,17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</si>
</sst>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name val="Arial"/>
      <family val="2"/>
    </font>
    <font>
      <b/>
      <sz val="10"/>
      <color indexed="8"/>
      <name val="Times New Roman"/>
      <family val="1"/>
      <charset val="204"/>
    </font>
    <font>
      <b/>
      <sz val="11"/>
      <color rgb="FFFF0000"/>
      <name val="Calibri"/>
      <family val="2"/>
      <charset val="204"/>
      <scheme val="minor"/>
    </font>
  </fonts>
  <fills count="7">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s>
  <borders count="7">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29">
    <xf numFmtId="0" fontId="0" fillId="0" borderId="0" xfId="0"/>
    <xf numFmtId="0" fontId="0" fillId="0" borderId="1" xfId="0" applyBorder="1" applyAlignment="1">
      <alignment wrapText="1"/>
    </xf>
    <xf numFmtId="0" fontId="0" fillId="0" borderId="2" xfId="0" applyBorder="1" applyAlignment="1">
      <alignment wrapText="1"/>
    </xf>
    <xf numFmtId="0" fontId="0" fillId="2" borderId="2" xfId="0" applyFill="1" applyBorder="1" applyAlignment="1">
      <alignment wrapText="1"/>
    </xf>
    <xf numFmtId="0" fontId="0" fillId="0" borderId="3" xfId="0" applyBorder="1" applyAlignment="1">
      <alignment wrapText="1"/>
    </xf>
    <xf numFmtId="0" fontId="2" fillId="0" borderId="2" xfId="1" applyFont="1" applyBorder="1" applyAlignment="1">
      <alignment horizontal="center" vertical="center" wrapText="1"/>
    </xf>
    <xf numFmtId="4" fontId="2" fillId="0" borderId="2" xfId="1" applyNumberFormat="1" applyFont="1" applyBorder="1" applyAlignment="1">
      <alignment horizontal="center" vertical="center" wrapText="1"/>
    </xf>
    <xf numFmtId="0" fontId="0" fillId="0" borderId="0" xfId="0" applyAlignment="1">
      <alignment wrapText="1"/>
    </xf>
    <xf numFmtId="0" fontId="0" fillId="0" borderId="4" xfId="0" applyBorder="1"/>
    <xf numFmtId="0" fontId="0" fillId="0" borderId="3" xfId="0" applyBorder="1"/>
    <xf numFmtId="0" fontId="0" fillId="0" borderId="2" xfId="0" applyBorder="1"/>
    <xf numFmtId="4" fontId="0" fillId="0" borderId="2" xfId="0" applyNumberFormat="1" applyBorder="1"/>
    <xf numFmtId="0" fontId="0" fillId="3" borderId="3" xfId="0" applyFill="1" applyBorder="1"/>
    <xf numFmtId="0" fontId="0" fillId="4" borderId="3" xfId="0" applyFill="1" applyBorder="1"/>
    <xf numFmtId="4" fontId="0" fillId="0" borderId="3" xfId="0" applyNumberFormat="1" applyBorder="1"/>
    <xf numFmtId="0" fontId="0" fillId="4" borderId="3" xfId="0" applyFill="1" applyBorder="1" applyAlignment="1">
      <alignment wrapText="1"/>
    </xf>
    <xf numFmtId="0" fontId="0" fillId="5" borderId="3" xfId="0" applyFill="1" applyBorder="1"/>
    <xf numFmtId="0" fontId="0" fillId="4" borderId="4" xfId="0" applyFill="1" applyBorder="1"/>
    <xf numFmtId="0" fontId="0" fillId="6" borderId="3" xfId="0" applyFill="1" applyBorder="1"/>
    <xf numFmtId="0" fontId="0" fillId="3" borderId="4" xfId="0" applyFill="1" applyBorder="1"/>
    <xf numFmtId="0" fontId="0" fillId="3" borderId="0" xfId="0" applyFill="1" applyAlignment="1">
      <alignment wrapText="1"/>
    </xf>
    <xf numFmtId="0" fontId="0" fillId="3" borderId="3" xfId="0" applyFill="1" applyBorder="1" applyAlignment="1">
      <alignment wrapText="1"/>
    </xf>
    <xf numFmtId="0" fontId="0" fillId="3" borderId="0" xfId="0" applyFill="1"/>
    <xf numFmtId="4" fontId="0" fillId="3" borderId="3" xfId="0" applyNumberFormat="1" applyFill="1" applyBorder="1"/>
    <xf numFmtId="0" fontId="0" fillId="0" borderId="5" xfId="0" applyBorder="1"/>
    <xf numFmtId="0" fontId="0" fillId="0" borderId="6" xfId="0" applyBorder="1"/>
    <xf numFmtId="0" fontId="0" fillId="0" borderId="6" xfId="0" applyBorder="1" applyAlignment="1">
      <alignment wrapText="1"/>
    </xf>
    <xf numFmtId="4" fontId="0" fillId="0" borderId="6" xfId="0" applyNumberFormat="1" applyBorder="1"/>
    <xf numFmtId="4" fontId="0" fillId="0" borderId="0" xfId="0" applyNumberFormat="1"/>
  </cellXfs>
  <cellStyles count="2">
    <cellStyle name="Normal" xfId="0" builtinId="0"/>
    <cellStyle name="Normal 2" xfId="1" xr:uid="{DA3EE31D-49FD-4C81-9818-83F394D7F810}"/>
  </cellStyles>
  <dxfs count="353">
    <dxf>
      <numFmt numFmtId="4" formatCode="#,##0.00"/>
      <border diagonalUp="0" diagonalDown="0">
        <left style="thin">
          <color indexed="64"/>
        </left>
        <right style="thin">
          <color indexed="64"/>
        </right>
        <top style="thin">
          <color indexed="64"/>
        </top>
        <bottom style="thin">
          <color indexed="64"/>
        </bottom>
        <vertical/>
        <horizontal/>
      </border>
    </dxf>
    <dxf>
      <numFmt numFmtId="4" formatCode="#,##0.00"/>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numFmt numFmtId="0" formatCode="General"/>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style="thin">
          <color indexed="64"/>
        </left>
        <right style="thin">
          <color indexed="64"/>
        </right>
        <top style="thin">
          <color indexed="64"/>
        </top>
        <bottom style="thin">
          <color indexed="64"/>
        </bottom>
        <vertical/>
        <horizontal/>
      </border>
    </dxf>
    <dxf>
      <border diagonalUp="0" diagonalDown="0" outline="0">
        <left style="thin">
          <color indexed="64"/>
        </left>
        <right style="thin">
          <color indexed="64"/>
        </right>
        <top style="thin">
          <color indexed="64"/>
        </top>
        <bottom/>
      </border>
    </dxf>
    <dxf>
      <border diagonalUp="0" diagonalDown="0">
        <left/>
        <right style="thin">
          <color indexed="64"/>
        </right>
        <top style="thin">
          <color indexed="64"/>
        </top>
        <bottom style="thin">
          <color indexed="64"/>
        </bottom>
        <vertical/>
        <horizontal/>
      </border>
    </dxf>
    <dxf>
      <border diagonalUp="0" diagonalDown="0" outline="0">
        <left/>
        <right style="thin">
          <color indexed="64"/>
        </right>
        <top style="thin">
          <color indexed="64"/>
        </top>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indexed="8"/>
        <name val="Times New Roman"/>
        <family val="1"/>
        <charset val="204"/>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2F88285-25F9-411C-B424-073F72222437}" name="Table1" displayName="Table1" ref="A1:FS118" totalsRowCount="1" headerRowDxfId="352" headerRowBorderDxfId="350" tableBorderDxfId="351" headerRowCellStyle="Normal 2">
  <autoFilter ref="A1:FS117" xr:uid="{69BAA789-2B41-4DA0-9D77-AC33D9B58055}"/>
  <tableColumns count="175">
    <tableColumn id="1" xr3:uid="{5929410F-3B29-474F-B251-D7A6FF3E950B}" name="Column1" dataDxfId="348" totalsRowDxfId="349"/>
    <tableColumn id="2" xr3:uid="{70FCD04F-DA5C-419E-8F58-74A980F985DD}" name="Nr.Lot Procedura de baza" dataDxfId="346" totalsRowDxfId="347"/>
    <tableColumn id="248" xr3:uid="{27AB4CE2-9A46-4BC3-9CEF-1FE6F3E40098}" name="Nr. Lot Procedura Repetat" dataDxfId="344" totalsRowDxfId="345"/>
    <tableColumn id="3" xr3:uid="{5763FF72-F424-4A41-9AA4-9A6CD06A6A31}" name="Denumire Lot" dataDxfId="342" totalsRowDxfId="343"/>
    <tableColumn id="4" xr3:uid="{40E9A224-3263-444A-922A-54E844CF58E3}" name="Specificația tehnică" dataDxfId="340" totalsRowDxfId="341"/>
    <tableColumn id="249" xr3:uid="{5D336236-3300-4DB3-82F7-31C76CDDEF9E}" name="Specificația tehnică initiala pentru arhiva" dataDxfId="338" totalsRowDxfId="339"/>
    <tableColumn id="5" xr3:uid="{26CBC5F7-E389-4B11-9B51-EC3A24767BD9}" name="Unitatea de măsură" dataDxfId="336" totalsRowDxfId="337"/>
    <tableColumn id="6" xr3:uid="{700E8015-C2FC-43DF-8D0B-89EFE9E363B6}" name="Preț estimat cu TVA" dataDxfId="334" totalsRowDxfId="335"/>
    <tableColumn id="7" xr3:uid="{C06C9C86-FA53-40AF-883B-5668C08FCA65}" name="ADMINISTRATIA NATIONALA A PENITENCIARELOR" dataDxfId="332" totalsRowDxfId="333"/>
    <tableColumn id="11" xr3:uid="{C8CCEBAF-6364-4FBD-8288-9EA7605D10D0}" name="CENTRUL DE MEDICINA LEGALA" dataDxfId="330" totalsRowDxfId="331"/>
    <tableColumn id="12" xr3:uid="{A31C079E-7B92-4865-BBA8-CCCAECD91DFE}" name="CENTRUL DE PLASAMENT SI REABILITARE PENTRU COPII DE VARSTA FRAGEDA MUN CHISINAU" dataDxfId="328" totalsRowDxfId="329"/>
    <tableColumn id="13" xr3:uid="{B7D9803E-9D41-4D51-A9C9-0D927B4490D8}" name="CENTRUL DE PLASAMENT TEMPORAR PENTRU PERSOANE CU DIZABILITATI (ADULTE) BADICENI" dataDxfId="326" totalsRowDxfId="327"/>
    <tableColumn id="16" xr3:uid="{0BFBDF8F-7DEC-4004-9E2D-6AAB9038BDBF}" name="CENTRUL DE PLASAMENT TEMPORAR PENTRU PERSOANE CU DIZABILITATI MUN ORHEI" dataDxfId="324" totalsRowDxfId="325"/>
    <tableColumn id="19" xr3:uid="{C90E2516-8729-4B76-8980-A5823916E1AD}" name="CENTRUL NATIONAL DE TRANSFUZIE A SANGELUI" dataDxfId="322" totalsRowDxfId="323"/>
    <tableColumn id="20" xr3:uid="{3FD3C4DF-CC4D-494A-9CB7-9FA53E8726B5}" name="IM CENTRUL STOMATOLOGIC RAIONAL CAUSENI" dataDxfId="320" totalsRowDxfId="321"/>
    <tableColumn id="21" xr3:uid="{2394FD21-C042-4178-90E9-5B41531C4C2E}" name="IM CENTRUL STOMATOLOGIC RAIONAL CRIULENI" dataDxfId="318" totalsRowDxfId="319"/>
    <tableColumn id="23" xr3:uid="{1EF3DCAE-BC4F-4DC0-821A-72831615F064}" name="IMSP ASOCIATIA MEDICALA TERITORIALA BOTANICA" dataDxfId="316" totalsRowDxfId="317"/>
    <tableColumn id="24" xr3:uid="{340E1720-905C-40BE-BFD1-27151C2CD887}" name="IMSP ASOCIATIA MEDICALA TERITORIALA BUIUCANI" dataDxfId="314" totalsRowDxfId="315"/>
    <tableColumn id="25" xr3:uid="{15DBC415-F288-478F-A549-512F9954DEF8}" name="IMSP ASOCIATIA MEDICALA TERITORIALA CENTRU" dataDxfId="312" totalsRowDxfId="313"/>
    <tableColumn id="26" xr3:uid="{79B718BE-F2D8-414B-A604-468C3EF5CDFE}" name="IMSP ASOCIATIA MEDICALA TERITORIALA CIOCANA" dataDxfId="310" totalsRowDxfId="311"/>
    <tableColumn id="27" xr3:uid="{7A28542F-5E80-4ED7-BD1B-6D56169C3D27}" name="IMSP ASOCIATIA MEDICALA TERITORIALA RASCANI" dataDxfId="308" totalsRowDxfId="309"/>
    <tableColumn id="28" xr3:uid="{F8398B5A-A5C4-4DD2-BA06-F743BC547EFD}" name="IMSP CENTRUL DE SANATATE ANENII NOI" dataDxfId="306" totalsRowDxfId="307"/>
    <tableColumn id="29" xr3:uid="{CF9EDA90-D02E-4196-87CB-68D2B4ECC378}" name="IMSP CENTRUL DE SANATATE BACIOI" dataDxfId="304" totalsRowDxfId="305"/>
    <tableColumn id="30" xr3:uid="{6E33E9C5-BD8D-421E-8BDC-4000A4ABCFF8}" name="IMSP CENTRUL DE SANATATE BAIMACLIA" dataDxfId="302" totalsRowDxfId="303"/>
    <tableColumn id="31" xr3:uid="{013312D1-47F7-42ED-BD7C-A47643B478F9}" name="IMSP CENTRUL DE SANATATE BARDAR" dataDxfId="300" totalsRowDxfId="301"/>
    <tableColumn id="32" xr3:uid="{115AB358-E3A6-4256-A292-DB772BB5143A}" name="IMSP CENTRUL DE SANATATE BILICENII VECHI" dataDxfId="298" totalsRowDxfId="299"/>
    <tableColumn id="33" xr3:uid="{EEE37B01-15DF-4ADB-8710-1346D089731C}" name="IMSP CENTRUL DE SANATATE BIRUINTA" dataDxfId="296" totalsRowDxfId="297"/>
    <tableColumn id="36" xr3:uid="{FC19AA51-E44A-44D8-BDEB-58A7920F62F5}" name="IMSP CENTRUL DE SANATATE BRAVICENI" dataDxfId="294" totalsRowDxfId="295"/>
    <tableColumn id="37" xr3:uid="{BA07AFAE-84DE-4FEE-B4A0-3E172040DF78}" name="IMSP CENTRUL DE SANATATE BRICENI" dataDxfId="292" totalsRowDxfId="293"/>
    <tableColumn id="39" xr3:uid="{28525D67-0482-479D-A80E-CDCAB980DB90}" name="IMSP CENTRUL DE SANATATE CAHUL" dataDxfId="290" totalsRowDxfId="291"/>
    <tableColumn id="41" xr3:uid="{48A5B7E8-DE40-4E9F-BFF3-DA694F635D1D}" name="IMSP CENTRUL DE SANATATE CAINARI VECHI" dataDxfId="288" totalsRowDxfId="289"/>
    <tableColumn id="42" xr3:uid="{6DCFEA1D-2CD6-4672-B447-3E80F4E5D54C}" name="IMSP CENTRUL DE SANATATE CALARASI" dataDxfId="286" totalsRowDxfId="287"/>
    <tableColumn id="43" xr3:uid="{A8B2E391-401E-42C8-93C8-22D59FBB3B8C}" name="IMSP CENTRUL DE SANATATE CANTEMIR" dataDxfId="284" totalsRowDxfId="285"/>
    <tableColumn id="44" xr3:uid="{DDD1C931-B982-4F4D-860D-3765BEE76B31}" name="IMSP CENTRUL DE SANATATE CAUSENI" dataDxfId="282" totalsRowDxfId="283"/>
    <tableColumn id="45" xr3:uid="{FB71EE90-DEB0-438F-B8B6-D4BC4E55A865}" name="IMSP CENTRUL DE SANATATE CAZANESTI" dataDxfId="280" totalsRowDxfId="281"/>
    <tableColumn id="46" xr3:uid="{47160064-375E-460A-93CA-7F10687845E2}" name="IMSP CENTRUL DE SANATATE CEADIR-LUNGA" dataDxfId="278" totalsRowDxfId="279"/>
    <tableColumn id="47" xr3:uid="{A2700BC2-68A8-4BF3-AAC6-95FACB8C5C7E}" name="IMSP CENTRUL DE SANATATE CHIPERCENI" dataDxfId="276" totalsRowDxfId="277"/>
    <tableColumn id="48" xr3:uid="{3AB6BEA1-E311-4ACC-93BB-C46A1C7CE136}" name="IMSP CENTRUL DE SANATATE CHIRSOVA" dataDxfId="274" totalsRowDxfId="275"/>
    <tableColumn id="49" xr3:uid="{75D4A969-6F3C-4051-A723-363B9C623F52}" name="IMSP CENTRUL DE SANATATE CHISCARENI" dataDxfId="272" totalsRowDxfId="273"/>
    <tableColumn id="50" xr3:uid="{02CC4C51-7499-4DE1-92F7-A476744D6A60}" name="IMSP CENTRUL DE SANATATE CIMISLIA" dataDxfId="270" totalsRowDxfId="271"/>
    <tableColumn id="51" xr3:uid="{2BA9FA4B-D7B8-4D43-A0E5-08524928F721}" name="IMSP CENTRUL DE SANATATE CINISEUTI" dataDxfId="268" totalsRowDxfId="269"/>
    <tableColumn id="53" xr3:uid="{8EF62ADD-1C00-4A80-87F5-7A0685C54443}" name="IMSP CENTRUL DE SANATATE CIUCIULENI" dataDxfId="266" totalsRowDxfId="267"/>
    <tableColumn id="55" xr3:uid="{C2E4AC61-9322-4DA8-A713-3F6376C6DA25}" name="IMSP CENTRUL DE SANATATE COLIBAS" dataDxfId="264" totalsRowDxfId="265"/>
    <tableColumn id="56" xr3:uid="{D919C00C-33F5-4967-BEC3-FFAD87F69E9A}" name="IMSP CENTRUL DE SANATATE COMRAT" dataDxfId="262" totalsRowDxfId="263"/>
    <tableColumn id="57" xr3:uid="{67811765-EA7C-47EB-9FE0-65EEC96598FA}" name="IMSP CENTRUL DE SANATATE COPANCA" dataDxfId="260" totalsRowDxfId="261"/>
    <tableColumn id="59" xr3:uid="{542B0BB7-1E18-42DA-BD2D-77A6544B05C3}" name="IMSP CENTRUL DE SANATATE CORJEUTI" dataDxfId="258" totalsRowDxfId="259"/>
    <tableColumn id="60" xr3:uid="{A0EB16E2-3E66-4AE7-8E5E-1851542AF732}" name="IMSP CENTRUL DE SANATATE CORLATENI" dataDxfId="256" totalsRowDxfId="257"/>
    <tableColumn id="66" xr3:uid="{C59C948E-43C4-41AC-9698-C6F17020CCAF}" name="IMSP CENTRUL DE SANATATE CRIHANA VECHE" dataDxfId="254" totalsRowDxfId="255"/>
    <tableColumn id="67" xr3:uid="{C327D05A-5FB6-468C-BCA4-9CAF4233607A}" name="IMSP CENTRUL DE SANATATE CRIULENI" dataDxfId="252" totalsRowDxfId="253"/>
    <tableColumn id="69" xr3:uid="{C4DF408B-D9B3-4315-926B-470BD0B93257}" name="IMSP CENTRUL DE SANATATE CUPCINI" dataDxfId="250" totalsRowDxfId="251"/>
    <tableColumn id="70" xr3:uid="{A3C81BF4-4443-4831-AAF3-5751EBD00879}" name="IMSP CENTRUL DE SANATATE DANUTENI" dataDxfId="248" totalsRowDxfId="249"/>
    <tableColumn id="73" xr3:uid="{5D9FDEAA-9F5A-433C-BA01-9A9FA5C7FCE5}" name="IMSP CENTRUL DE SANATATE DROCHIA A MANZIUC" dataDxfId="246" totalsRowDxfId="247"/>
    <tableColumn id="74" xr3:uid="{D1F05088-321B-4982-9CBB-430F9F1DDFCE}" name="IMSP CENTRUL DE SANATATE DUBASARI" dataDxfId="244" totalsRowDxfId="245"/>
    <tableColumn id="75" xr3:uid="{1E8BD4AA-8C81-4011-B150-64BE3535DCC7}" name="IMSP CENTRUL DE SANATATE DURLESTI" dataDxfId="242" totalsRowDxfId="243"/>
    <tableColumn id="77" xr3:uid="{74D02CCA-87DD-47A7-992C-44F45EDE3597}" name="IMSP CENTRUL DE SANATATE FLAMINZENI COSCODENI" dataDxfId="240" totalsRowDxfId="241"/>
    <tableColumn id="79" xr3:uid="{9BD3A798-84C5-455A-9BF6-4D11A400830E}" name="IMSP CENTRUL DE SANATATE GAVANOASA" dataDxfId="238" totalsRowDxfId="239"/>
    <tableColumn id="80" xr3:uid="{9C8C9BA7-056A-48F2-B776-9E9247AC16D5}" name="IMSP CENTRUL DE SANATATE GIURGIULESTI" dataDxfId="236" totalsRowDxfId="237"/>
    <tableColumn id="81" xr3:uid="{918539E7-AAB9-4018-A22D-DCC0780C8FB4}" name="IMSP CENTRUL DE SANATATE GLODENI" dataDxfId="234" totalsRowDxfId="235"/>
    <tableColumn id="85" xr3:uid="{E668329C-8EFD-47B7-86B7-392122A7413C}" name="IMSP CENTRUL DE SANATATE HANCESTI" dataDxfId="232" totalsRowDxfId="233"/>
    <tableColumn id="87" xr3:uid="{F62D95FD-F1B2-4DEB-9099-D4D99FB5E694}" name="IMSP CENTRUL DE SANATATE HORESTI" dataDxfId="230" totalsRowDxfId="231"/>
    <tableColumn id="89" xr3:uid="{807C6B83-A254-4EE2-8072-69F231EC0B54}" name="IMSP CENTRUL DE SANATATE IALOVENI" dataDxfId="228" totalsRowDxfId="229"/>
    <tableColumn id="90" xr3:uid="{2D80A3A5-C6D4-46B6-973A-3CC4DEB70255}" name="IMSP CENTRUL DE SANATATE IARGARA" dataDxfId="226" totalsRowDxfId="227"/>
    <tableColumn id="92" xr3:uid="{030BBC69-EC81-4AD3-B3CF-F59ACEDC52C9}" name="IMSP CENTRUL DE SANATATE LAPUSNA PASCANI" dataDxfId="224" totalsRowDxfId="225"/>
    <tableColumn id="93" xr3:uid="{CC11CECF-CAFE-4631-A254-FA59480ED4B1}" name="IMSP CENTRUL DE SANATATE LARGA" dataDxfId="222" totalsRowDxfId="223"/>
    <tableColumn id="96" xr3:uid="{56C8CEF1-34D1-4F93-8154-EFCDFD0AEEA2}" name="IMSP CENTRUL DE SANATATE MAGDACESTI" dataDxfId="220" totalsRowDxfId="221"/>
    <tableColumn id="97" xr3:uid="{134F8BFE-FA55-4D4A-BC49-7B82BB6C7FB9}" name="IMSP CENTRUL DE SANATATE MARAMONOVCA" dataDxfId="218" totalsRowDxfId="219"/>
    <tableColumn id="98" xr3:uid="{EAD33A1F-85B6-4569-B924-6CE9C147D9F0}" name="IMSP CENTRUL DE SANATATE MARCULESTI" dataDxfId="216" totalsRowDxfId="217"/>
    <tableColumn id="99" xr3:uid="{BAD4E4F2-5C86-47AB-B121-A610967BF54C}" name="IMSP CENTRUL DE SANATATE MIHAILENI" dataDxfId="214" totalsRowDxfId="215"/>
    <tableColumn id="102" xr3:uid="{AC8C6DC1-9DBF-4E00-A43C-EFC9BCD3574D}" name="IMSP CENTRUL DE SANATATE NISPORENI" dataDxfId="212" totalsRowDxfId="213"/>
    <tableColumn id="103" xr3:uid="{A56661D5-901A-4E55-81BF-D9FE6E5F0DE9}" name="IMSP CENTRUL DE SANATATE OCHIUL ALB" dataDxfId="210" totalsRowDxfId="211"/>
    <tableColumn id="104" xr3:uid="{88613CA6-8D00-4EB1-9C1F-E50087B0A895}" name="IMSP CENTRUL DE SANATATE OCNITA" dataDxfId="208" totalsRowDxfId="209"/>
    <tableColumn id="106" xr3:uid="{0D67FD43-B162-4F8A-98E9-84FFEB9A3F2B}" name="IMSP CENTRUL DE SANATATE ONISCANI" dataDxfId="206" totalsRowDxfId="207"/>
    <tableColumn id="107" xr3:uid="{DDD518FE-860D-46CF-82E3-7B9B184A16CA}" name="IMSP CENTRUL DE SANATATE ORHEI NR 1" dataDxfId="204" totalsRowDxfId="205"/>
    <tableColumn id="108" xr3:uid="{3428A28B-07AE-444D-B0E4-27AF1FC8F0F1}" name="IMSP CENTRUL DE SANATATE ORHEI NR 2" dataDxfId="202" totalsRowDxfId="203"/>
    <tableColumn id="109" xr3:uid="{F7AD4F50-386C-444C-A7E5-C17B79396404}" name="IMSP CENTRUL DE SANATATE OTACI" dataDxfId="200" totalsRowDxfId="201"/>
    <tableColumn id="110" xr3:uid="{586CAF70-527A-496B-9384-CC47CDDD6FD5}" name="IMSP CENTRUL DE SANATATE PANASESTI" dataDxfId="198" totalsRowDxfId="199"/>
    <tableColumn id="112" xr3:uid="{62B58876-2F64-4F90-85A7-EF916A1B38A1}" name="IMSP CENTRUL DE SANATATE PELINIA" dataDxfId="196" totalsRowDxfId="197"/>
    <tableColumn id="113" xr3:uid="{0CA26E3D-806C-426F-82A2-924E764889D8}" name="IMSP CENTRUL DE SANATATE PERESECINA" dataDxfId="194" totalsRowDxfId="195"/>
    <tableColumn id="115" xr3:uid="{A84FA619-DD1D-4114-BCE7-4615E4C9E53E}" name="IMSP CENTRUL DE SANATATE RACOVAT" dataDxfId="192" totalsRowDxfId="193"/>
    <tableColumn id="116" xr3:uid="{8D5BBE02-0112-4080-8A99-002759D18421}" name="IMSP CENTRUL DE SANATATE RADOAIA" dataDxfId="190" totalsRowDxfId="191"/>
    <tableColumn id="117" xr3:uid="{C8CEF34D-C390-4C38-A541-CDCAE8CB35A6}" name="IMSP CENTRUL DE SANATATE RASCANI" dataDxfId="188" totalsRowDxfId="189"/>
    <tableColumn id="118" xr3:uid="{D7027925-8296-411B-BF30-E60F644FD215}" name="IMSP CENTRUL DE SANATATE RASPOPENI" dataDxfId="186" totalsRowDxfId="187"/>
    <tableColumn id="121" xr3:uid="{807FF4D2-5ADC-4476-84E0-88D2583611D0}" name="IMSP CENTRUL DE SANATATE REZINA" dataDxfId="184" totalsRowDxfId="185"/>
    <tableColumn id="122" xr3:uid="{C12EDCC6-F307-4F80-B0B2-850E7D3D3768}" name="IMSP CENTRUL DE SANATATE RUDI" dataDxfId="182" totalsRowDxfId="183"/>
    <tableColumn id="124" xr3:uid="{D1E2B09A-58EF-42EF-9033-5B7DEEA5EBA0}" name="IMSP CENTRUL DE SANATATE SALCUTA" dataDxfId="180" totalsRowDxfId="181"/>
    <tableColumn id="125" xr3:uid="{4D14C220-2ABD-4458-8932-DF9A8204F2B8}" name="IMSP CENTRUL DE SANATATE SANATAUCA" dataDxfId="178" totalsRowDxfId="179"/>
    <tableColumn id="126" xr3:uid="{62F5212A-C7E9-41AD-AE98-0A0303E3971F}" name="IMSP CENTRUL DE SANATATE SANGEREI" dataDxfId="176" totalsRowDxfId="177"/>
    <tableColumn id="127" xr3:uid="{EF26465F-9229-4A4B-9521-CC77EFB60203}" name="IMSP CENTRUL DE SANATATE SANGEREII NOI" dataDxfId="174" totalsRowDxfId="175"/>
    <tableColumn id="130" xr3:uid="{5CF4A618-5E09-412D-9F0D-150F353B2563}" name="IMSP CENTRUL DE SANATATE SIPOTENI" dataDxfId="172" totalsRowDxfId="173"/>
    <tableColumn id="131" xr3:uid="{B2171C85-485D-4CD5-8296-667875640C91}" name="IMSP CENTRUL DE SANATATE SLOBOZIA CREMENE" dataDxfId="170" totalsRowDxfId="171"/>
    <tableColumn id="134" xr3:uid="{19CA8A66-3EDC-4522-B99A-8CA4AD34CE6A}" name="IMSP CENTRUL DE SANATATE SOLDANESTI" dataDxfId="168" totalsRowDxfId="169"/>
    <tableColumn id="135" xr3:uid="{2A2E0E26-05E2-4472-BB5B-DAA8391D35F7}" name="IMSP CENTRUL DE SANATATE SOROCA" dataDxfId="166" totalsRowDxfId="167"/>
    <tableColumn id="136" xr3:uid="{8F255025-590A-4A70-9FDF-B2A9D8FB959B}" name="IMSP CENTRUL DE SANATATE SOROCA-NOUA" dataDxfId="164" totalsRowDxfId="165"/>
    <tableColumn id="137" xr3:uid="{E9022251-9D02-492A-AE49-3FE47CAFD7E5}" name="IMSP CENTRUL DE SANATATE STAUCENI" dataDxfId="162" totalsRowDxfId="163"/>
    <tableColumn id="138" xr3:uid="{BA936347-24FB-4A89-A28D-D93591012873}" name="IMSP CENTRUL DE SANATATE STEFAN VODA" dataDxfId="160" totalsRowDxfId="161"/>
    <tableColumn id="139" xr3:uid="{852983F7-65A9-4267-9D2B-9E8C2E6B5EA0}" name="IMSP CENTRUL DE SANATATE STRASENI" dataDxfId="158" totalsRowDxfId="159"/>
    <tableColumn id="140" xr3:uid="{25FA3E8F-FE3E-4D95-8F68-D27F81048E9D}" name="IMSP CENTRUL DE SANATATE STURZOVCA" dataDxfId="156" totalsRowDxfId="157"/>
    <tableColumn id="145" xr3:uid="{C63E0453-1AD5-40D3-B25C-DC44BDA8A72A}" name="IMSP CENTRUL DE SANATATE TARIGRAD" dataDxfId="154" totalsRowDxfId="155"/>
    <tableColumn id="146" xr3:uid="{9428707A-4363-4FF0-B725-6DBADEC4F3F4}" name="IMSP CENTRUL DE SANATATE TRUSENI" dataDxfId="152" totalsRowDxfId="153"/>
    <tableColumn id="147" xr3:uid="{8A261952-0F4E-4DE0-9FB2-D3B0AAFD9238}" name="IMSP CENTRUL DE SANATATE UNGHENI" dataDxfId="150" totalsRowDxfId="151"/>
    <tableColumn id="150" xr3:uid="{A37417FB-309F-4FFE-B1BA-FE5DCC429D3D}" name="IMSP CENTRUL DE SANATATE VALEA MARE" dataDxfId="148" totalsRowDxfId="149"/>
    <tableColumn id="151" xr3:uid="{B5472C8C-FE01-482F-B841-B8608D4BFC55}" name="IMSP CENTRUL DE SANATATE VARATIC" dataDxfId="146" totalsRowDxfId="147"/>
    <tableColumn id="152" xr3:uid="{51B87C1B-493F-46E6-8447-4ADAD3338A19}" name="IMSP CENTRUL DE SANATATE VARNITA" dataDxfId="144" totalsRowDxfId="145"/>
    <tableColumn id="153" xr3:uid="{A4C4AD8A-5903-47F2-A2B1-950FEED143D9}" name="IMSP CENTRUL DE SANATATE VARZARESTII NOI PITUSCA" dataDxfId="142" totalsRowDxfId="143"/>
    <tableColumn id="154" xr3:uid="{B302892E-25BE-44F7-A797-5CA858F9B9A8}" name="IMSP CENTRUL DE SANATATE VASILEUTI" dataDxfId="140" totalsRowDxfId="141"/>
    <tableColumn id="155" xr3:uid="{16A6F13A-3239-42C5-88BD-55B57E30414D}" name="IMSP CENTRUL DE SANATATE VATRA" dataDxfId="138" totalsRowDxfId="139"/>
    <tableColumn id="156" xr3:uid="{27E946D4-AB16-46C6-90B1-1F40BDACC1F0}" name="IMSP CENTRUL DE SANATATE VULCANESTI" dataDxfId="136" totalsRowDxfId="137"/>
    <tableColumn id="159" xr3:uid="{BBACDF66-3013-476C-B7E4-47DC15F07B89}" name="IMSP CENTRUL MEDICILOR DE FAMILIE FLORESTI" dataDxfId="134" totalsRowDxfId="135"/>
    <tableColumn id="160" xr3:uid="{7B0C8279-E36E-408D-9F86-DDED30B13752}" name="IMSP CENTRUL MEDICILOR DE FAMILIE MUNICIPAL BALTI" dataDxfId="132" totalsRowDxfId="133"/>
    <tableColumn id="161" xr3:uid="{4D8CBB7C-B7CD-4A7D-9606-A2A12778D8EE}" name="IMSP CENTRUL REPUBLICAN DE DIAGNOSTICARE MEDICALA" dataDxfId="130" totalsRowDxfId="131"/>
    <tableColumn id="163" xr3:uid="{69018098-2296-468F-91F6-3CD580205A05}" name="IMSP CENTRUL STOMATOLOGIC MUNICIPAL DE COPII" dataDxfId="128" totalsRowDxfId="129"/>
    <tableColumn id="164" xr3:uid="{6866FE67-4A7A-4276-9619-43A53A2FB0D9}" name="IMSP CLINICA UNIVERSITARA DE ASISTENTA MEDICALA PRIMARA A USMF N TESTIMITANU" dataDxfId="126" totalsRowDxfId="127"/>
    <tableColumn id="166" xr3:uid="{6A4819B8-E030-4A42-B86D-2B0A6079DCAD}" name="IMSP INSTITUTUL DE CARDIOLOGIE" dataDxfId="124" totalsRowDxfId="125"/>
    <tableColumn id="167" xr3:uid="{E79C4A6A-4C01-4EA3-92D1-B4D4721E12F4}" name="IMSP INSTITUTUL DE FTIZIOPNEUMOLOGIE CHIRIL DRAGANIUC" dataDxfId="122" totalsRowDxfId="123"/>
    <tableColumn id="168" xr3:uid="{D8D6AC09-1BB6-4C88-9D4A-D6059F4B9BF1}" name="IMSP INSTITUTUL DE MEDICINA URGENTA" dataDxfId="120" totalsRowDxfId="121"/>
    <tableColumn id="169" xr3:uid="{DB05319A-671F-4B30-860F-11BF83BFD156}" name="IMSP INSTITUTUL DE NEUROLOGIE SI NEUROCHIRURGIE DIOMID GHERMAN" dataDxfId="118" totalsRowDxfId="119"/>
    <tableColumn id="170" xr3:uid="{F08F0AFD-685A-4E01-B0D4-9AED75B93247}" name="IMSP INSTITUTUL MAMEI SI COPILULUI" dataDxfId="116" totalsRowDxfId="117"/>
    <tableColumn id="171" xr3:uid="{A01EA65C-0036-4DAA-8FA3-BA8568943484}" name="IMSP INSTITUTUL ONCOLOGIC" dataDxfId="114" totalsRowDxfId="115"/>
    <tableColumn id="172" xr3:uid="{FB84F76E-0ABE-42E7-BBB6-4A9495AA6F4E}" name="IMSP POLICLINICA DE STAT" dataDxfId="112" totalsRowDxfId="113"/>
    <tableColumn id="173" xr3:uid="{B891D3A9-1BAE-4CD6-AAB9-EC01D86D6A25}" name="IMSP POLICLINICA STOMATOLOGICA REPUBLICANA" dataDxfId="110" totalsRowDxfId="111"/>
    <tableColumn id="174" xr3:uid="{5418E9BA-09F1-4F13-85DC-352F33E0340C}" name="IMSP SPITALUL CARPINENI" dataDxfId="108" totalsRowDxfId="109"/>
    <tableColumn id="175" xr3:uid="{7362009E-7BBA-4BDC-AB17-11AF9C56EAA0}" name="IMSP SPITALUL CLINIC AL MINISTERULUI SANATATII" dataDxfId="106" totalsRowDxfId="107"/>
    <tableColumn id="176" xr3:uid="{26204BCE-C801-4644-AA58-A0D134C19706}" name="IMSP SPITALUL CLINIC BALTI" dataDxfId="104" totalsRowDxfId="105"/>
    <tableColumn id="177" xr3:uid="{23EBE61F-E84F-43D3-9918-DF558252C2C0}" name="IMSP SPITALUL CLINIC DE BOLI INFECTIOASE T CIORBA, locația de pe bd.Ștefan cel Mare și Sfânt, 163, mun.Chișinău" dataDxfId="102" totalsRowDxfId="103"/>
    <tableColumn id="178" xr3:uid="{BB169ADD-7E23-47D8-8D14-15992107CEE0}" name="IMSP SPITALUL CLINIC DE BOLI INFECTIOASE T CIORBA, locația de pe str.Costiujeni 51, or.Codru, mun.Chișinău" dataDxfId="100" totalsRowDxfId="101"/>
    <tableColumn id="179" xr3:uid="{7B053522-2E95-4C54-A3EC-6847FABE32CC}" name="IMSP SPITALUL CLINIC DE PSIHIATRIE" dataDxfId="98" totalsRowDxfId="99"/>
    <tableColumn id="180" xr3:uid="{C4588443-EC15-4129-AEC2-238AC4893F51}" name="IMSP SPITALUL CLINIC DE TRAUMATOLOGIE SI ORTOPEDIE" dataDxfId="96" totalsRowDxfId="97"/>
    <tableColumn id="181" xr3:uid="{A815156A-BCAB-45F6-AE23-E7F929D5CB1A}" name="IMSP SPITALUL CLINIC MUNICIPAL DE BOLI CONTAGIOASE DE COPII" dataDxfId="94" totalsRowDxfId="95"/>
    <tableColumn id="182" xr3:uid="{84C07F09-22CE-46F6-8D63-85AF69AF5490}" name="IMSP SPITALUL CLINIC MUNICIPAL DE COPII NR 1" dataDxfId="92" totalsRowDxfId="93"/>
    <tableColumn id="183" xr3:uid="{CF529CC3-D61F-424C-87D6-73682B5EADF5}" name="IMSP SPITALUL CLINIC MUNICIPAL DE COPII V IGNATENCO" dataDxfId="90" totalsRowDxfId="91"/>
    <tableColumn id="184" xr3:uid="{890A9FE2-D36A-475D-989F-9BA01F547F54}" name="IMSP SPITALUL CLINIC MUNICIPAL DE FTIZIOPNEUMOLOGIE" dataDxfId="88" totalsRowDxfId="89"/>
    <tableColumn id="185" xr3:uid="{888F2014-4C6B-417F-9009-CAE780D8D258}" name="IMSP SPITALUL CLINIC MUNICIPAL GHEORGHE PALADI" dataDxfId="86" totalsRowDxfId="87"/>
    <tableColumn id="186" xr3:uid="{6BFFD010-D795-4EB8-A1CD-C50268D96A60}" name="IMSP SPITALUL CLINIC MUNICIPAL SFANTA TREIME" dataDxfId="84" totalsRowDxfId="85"/>
    <tableColumn id="187" xr3:uid="{32123E0A-ABB0-4AB7-9CBC-F1EEFE162BD3}" name="IMSP SPITALUL CLINIC MUNICIPAL SFANTUL ARHANGHEL MIHAIL" dataDxfId="82" totalsRowDxfId="83"/>
    <tableColumn id="188" xr3:uid="{7C4689B6-7464-46CF-8BC0-FE61B4F4F949}" name="IMSP SPITALUL CLINIC REPUBLICAN TIMOFEI MOSNEAGA" dataDxfId="80" totalsRowDxfId="81"/>
    <tableColumn id="189" xr3:uid="{9BE16C07-8A48-407B-87B3-2C6FF8158287}" name="IMSP SPITALUL DE PSIHIATRIE BALTI" dataDxfId="78" totalsRowDxfId="79"/>
    <tableColumn id="190" xr3:uid="{0298089E-905E-4B0C-AB37-6F0CECB26203}" name="IMSP SPITALUL RAIONAL ANENII NOI" dataDxfId="76" totalsRowDxfId="77"/>
    <tableColumn id="191" xr3:uid="{FC69EAB3-77DA-4A06-8C58-4C5C579DB231}" name="IMSP SPITALUL RAIONAL BASARABEASCA" dataDxfId="74" totalsRowDxfId="75"/>
    <tableColumn id="192" xr3:uid="{824A0F39-C3A0-4117-B6B1-72459CE376E6}" name="IMSP SPITALUL RAIONAL BRICENI" dataDxfId="72" totalsRowDxfId="73"/>
    <tableColumn id="193" xr3:uid="{CA2505C7-C4CA-4F13-AA91-EEA34214F4AF}" name="IMSP SPITALUL RAIONAL CAHUL" dataDxfId="70" totalsRowDxfId="71"/>
    <tableColumn id="194" xr3:uid="{721F77A3-B71E-499C-9190-12707D314709}" name="IMSP SPITALUL RAIONAL CALARASI" dataDxfId="68" totalsRowDxfId="69"/>
    <tableColumn id="195" xr3:uid="{A38B6277-E949-421C-9145-DEEF66BA2056}" name="IMSP SPITALUL RAIONAL CANTEMIR" dataDxfId="66" totalsRowDxfId="67"/>
    <tableColumn id="196" xr3:uid="{A79E8599-F25C-4866-9AD5-AD2D782BE2BB}" name="IMSP SPITALUL RAIONAL CAUSENI ANA SI ALEXANDRU" dataDxfId="64" totalsRowDxfId="65"/>
    <tableColumn id="197" xr3:uid="{41AE8379-DDC1-4643-9F2D-C8328B34F614}" name="IMSP SPITALUL RAIONAL CEADIR-LUNGA" dataDxfId="62" totalsRowDxfId="63"/>
    <tableColumn id="198" xr3:uid="{B920C5B6-8EC3-4743-A06A-9E0D35B6FE26}" name="IMSP SPITALUL RAIONAL CIMISLIA" dataDxfId="60" totalsRowDxfId="61"/>
    <tableColumn id="199" xr3:uid="{6E0ECEA2-0EB4-41F8-B297-6A91BBA03322}" name="IMSP SPITALUL RAIONAL COMRAT ISAAC GURFINCHEL" dataDxfId="58" totalsRowDxfId="59"/>
    <tableColumn id="200" xr3:uid="{A3034580-EA85-434C-B785-5BDDAE149406}" name="IMSP SPITALUL RAIONAL CRIULENI" dataDxfId="56" totalsRowDxfId="57"/>
    <tableColumn id="201" xr3:uid="{CAB0CA45-92A7-4A5E-976E-A71357F3CE50}" name="IMSP SPITALUL RAIONAL DONDUSENI" dataDxfId="54" totalsRowDxfId="55"/>
    <tableColumn id="202" xr3:uid="{D17C2970-C5DB-4F48-A12B-AB34E9671090}" name="IMSP SPITALUL RAIONAL DROCHIA NICOLAE TESTEMITANU" dataDxfId="52" totalsRowDxfId="53"/>
    <tableColumn id="203" xr3:uid="{1AF87975-805A-4B76-A587-2DAE35E5C258}" name="IMSP SPITALUL RAIONAL EDINET" dataDxfId="50" totalsRowDxfId="51"/>
    <tableColumn id="205" xr3:uid="{82AB7841-BFA4-4385-8201-E66CD62FBA00}" name="IMSP SPITALUL RAIONAL FLORESTI" dataDxfId="48" totalsRowDxfId="49"/>
    <tableColumn id="206" xr3:uid="{531069AB-537B-452E-BEF8-C91BBC82F3C5}" name="IMSP SPITALUL RAIONAL GLODENI" dataDxfId="46" totalsRowDxfId="47"/>
    <tableColumn id="207" xr3:uid="{2619A9A4-9753-4EE8-8118-863EA863826D}" name="IMSP SPITALUL RAIONAL HANCESTI" dataDxfId="44" totalsRowDxfId="45"/>
    <tableColumn id="208" xr3:uid="{0158656C-8C8E-4292-BD98-F7B40B77D655}" name="IMSP SPITALUL RAIONAL IALOVENI" dataDxfId="42" totalsRowDxfId="43"/>
    <tableColumn id="250" xr3:uid="{B75A2815-39FF-4750-A168-CCA6AB02B9BC}" name="IMSP SPITALUL RAIONAL LEOVA" dataDxfId="40" totalsRowDxfId="41"/>
    <tableColumn id="209" xr3:uid="{140D1F41-23B4-41A6-AE0C-F2333AD605FF}" name="IMSP SPITALUL RAIONAL NISPORENI" dataDxfId="38" totalsRowDxfId="39"/>
    <tableColumn id="210" xr3:uid="{C3129B62-C952-42D6-BE99-328E355AAFF2}" name="IMSP SPITALUL RAIONAL OCNITA" dataDxfId="36" totalsRowDxfId="37"/>
    <tableColumn id="211" xr3:uid="{2A9406C7-A8C3-4A9D-B9AA-849AF0D92B1B}" name="IMSP SPITALUL RAIONAL ORHEI" dataDxfId="34" totalsRowDxfId="35"/>
    <tableColumn id="213" xr3:uid="{DCB786FC-2B73-4FCA-B3D0-3BB0351A67CD}" name="IMSP SPITALUL RAIONAL REZINA" dataDxfId="32" totalsRowDxfId="33"/>
    <tableColumn id="214" xr3:uid="{5F4C6891-D0CE-43DB-AB1B-93CBC96137CF}" name="IMSP SPITALUL RAIONAL SANGEREI" dataDxfId="30" totalsRowDxfId="31"/>
    <tableColumn id="215" xr3:uid="{0F91E380-0EEF-4947-82D3-B8C8910F9E48}" name="IMSP SPITALUL RAIONAL SOLDANESTI" dataDxfId="28" totalsRowDxfId="29"/>
    <tableColumn id="216" xr3:uid="{8BE8CF05-7BF9-41F6-A49D-2731CC3E0B4A}" name="IMSP SPITALUL RAIONAL SOROCA A PRISACARI" dataDxfId="26" totalsRowDxfId="27"/>
    <tableColumn id="217" xr3:uid="{DE02779E-1BE3-4244-922B-7D1CFB8AA801}" name="IMSP SPITALUL RAIONAL STEFAN VODA" dataDxfId="24" totalsRowDxfId="25"/>
    <tableColumn id="218" xr3:uid="{E727B5D2-375F-401E-AF63-7D9C4F340372}" name="IMSP SPITALUL RAIONAL STRASENI" dataDxfId="22" totalsRowDxfId="23"/>
    <tableColumn id="219" xr3:uid="{27C99E3F-A812-491E-9146-4686EC54AED6}" name="IMSP SPITALUL RAIONAL TARACLIA" dataDxfId="20" totalsRowDxfId="21"/>
    <tableColumn id="220" xr3:uid="{B99C997E-351F-4A14-8F1E-A1D0788CEDE9}" name="IMSP SPITALUL RAIONAL TELENESTI" dataDxfId="18" totalsRowDxfId="19"/>
    <tableColumn id="221" xr3:uid="{207E5DE9-4882-483F-BC4C-B282AA0F17EB}" name="IMSP SPITALUL RAIONAL UNGHENI" dataDxfId="16" totalsRowDxfId="17"/>
    <tableColumn id="222" xr3:uid="{5C41EA96-876D-4F17-B9F1-E88CB075B56A}" name="IMSP SPITALUL RAIONAL VULCANESTI" dataDxfId="14" totalsRowDxfId="15"/>
    <tableColumn id="223" xr3:uid="{74F576CE-AF80-4509-91AB-0BC497030D88}" name="SERVICIUL DE INFORMATII SI SECURITATE AL REPUBLICII MOLDOVA" dataDxfId="12" totalsRowDxfId="13"/>
    <tableColumn id="224" xr3:uid="{842AE66C-9AC5-4706-BABB-A1AE1CFC6712}" name="SERVICIUL MEDICAL AL MINISTERULUI AFACERILOR INTERNE" dataDxfId="10" totalsRowDxfId="11"/>
    <tableColumn id="225" xr3:uid="{0EEDD2FE-F3B1-4883-8A44-EB6EFCD86FD7}" name="SPITALUL CLINIC MILITAR CENTRAL" dataDxfId="8" totalsRowDxfId="9"/>
    <tableColumn id="226" xr3:uid="{4B6FD1EE-A0FD-46CF-977A-7FF48871816E}" name="Cantitatea totală" dataDxfId="6" totalsRowDxfId="7">
      <calculatedColumnFormula>SUM(I2:FO2)</calculatedColumnFormula>
    </tableColumn>
    <tableColumn id="8" xr3:uid="{BAD8258F-D4A8-4040-AF9E-BE2E01E4E4B0}" name="Suma cu TVA" dataDxfId="4" totalsRowDxfId="5">
      <calculatedColumnFormula>Table1[[#This Row],[Cantitatea totală]]*Table1[[#This Row],[Preț estimat cu TVA]]</calculatedColumnFormula>
    </tableColumn>
    <tableColumn id="9" xr3:uid="{8C34BEEF-3D34-4ED1-ADE5-17DDCB44267E}" name="Suma fără TVA" dataDxfId="2" totalsRowDxfId="3">
      <calculatedColumnFormula>Table1[[#This Row],[Suma cu TVA]]/1.2</calculatedColumnFormula>
    </tableColumn>
    <tableColumn id="10" xr3:uid="{56D589C4-C000-4B24-8E20-DE46625F998E}" name="Valoarea estimată" totalsRowFunction="sum" dataDxfId="0" totalsRow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7FB50-1735-4C5C-BA68-9C4015E64E4C}">
  <sheetPr>
    <tabColor rgb="FFFFFF00"/>
  </sheetPr>
  <dimension ref="A1:FS118"/>
  <sheetViews>
    <sheetView tabSelected="1" topLeftCell="C1" zoomScale="70" zoomScaleNormal="70" workbookViewId="0">
      <pane ySplit="1" topLeftCell="A2" activePane="bottomLeft" state="frozen"/>
      <selection pane="bottomLeft" activeCell="H1" sqref="H1:H1048576"/>
    </sheetView>
  </sheetViews>
  <sheetFormatPr defaultColWidth="19.5703125" defaultRowHeight="56.25" customHeight="1" x14ac:dyDescent="0.25"/>
  <cols>
    <col min="1" max="1" width="8.28515625" hidden="1" customWidth="1"/>
    <col min="2" max="2" width="0" hidden="1" customWidth="1"/>
    <col min="3" max="3" width="18.5703125" customWidth="1"/>
    <col min="4" max="4" width="19.5703125" style="7"/>
    <col min="5" max="6" width="37.5703125" style="7" hidden="1" customWidth="1"/>
    <col min="8" max="8" width="0" hidden="1" customWidth="1"/>
    <col min="173" max="174" width="0" hidden="1" customWidth="1"/>
    <col min="175" max="175" width="0" style="28" hidden="1" customWidth="1"/>
  </cols>
  <sheetData>
    <row r="1" spans="1:175" s="7" customFormat="1" ht="104.25" customHeight="1"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3"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c r="EQ1" s="2" t="s">
        <v>146</v>
      </c>
      <c r="ER1" s="2" t="s">
        <v>147</v>
      </c>
      <c r="ES1" s="2" t="s">
        <v>148</v>
      </c>
      <c r="ET1" s="2" t="s">
        <v>149</v>
      </c>
      <c r="EU1" s="2" t="s">
        <v>150</v>
      </c>
      <c r="EV1" s="2" t="s">
        <v>151</v>
      </c>
      <c r="EW1" s="2" t="s">
        <v>152</v>
      </c>
      <c r="EX1" s="2" t="s">
        <v>153</v>
      </c>
      <c r="EY1" s="4" t="s">
        <v>154</v>
      </c>
      <c r="EZ1" s="2" t="s">
        <v>155</v>
      </c>
      <c r="FA1" s="2" t="s">
        <v>156</v>
      </c>
      <c r="FB1" s="2" t="s">
        <v>157</v>
      </c>
      <c r="FC1" s="2" t="s">
        <v>158</v>
      </c>
      <c r="FD1" s="2" t="s">
        <v>159</v>
      </c>
      <c r="FE1" s="2" t="s">
        <v>160</v>
      </c>
      <c r="FF1" s="2" t="s">
        <v>161</v>
      </c>
      <c r="FG1" s="2" t="s">
        <v>162</v>
      </c>
      <c r="FH1" s="2" t="s">
        <v>163</v>
      </c>
      <c r="FI1" s="2" t="s">
        <v>164</v>
      </c>
      <c r="FJ1" s="2" t="s">
        <v>165</v>
      </c>
      <c r="FK1" s="2" t="s">
        <v>166</v>
      </c>
      <c r="FL1" s="2" t="s">
        <v>167</v>
      </c>
      <c r="FM1" s="2" t="s">
        <v>168</v>
      </c>
      <c r="FN1" s="2" t="s">
        <v>169</v>
      </c>
      <c r="FO1" s="2" t="s">
        <v>170</v>
      </c>
      <c r="FP1" s="2" t="s">
        <v>171</v>
      </c>
      <c r="FQ1" s="5" t="s">
        <v>172</v>
      </c>
      <c r="FR1" s="5" t="s">
        <v>173</v>
      </c>
      <c r="FS1" s="6" t="s">
        <v>174</v>
      </c>
    </row>
    <row r="2" spans="1:175" ht="45" x14ac:dyDescent="0.25">
      <c r="A2" s="8"/>
      <c r="B2" s="9">
        <v>13</v>
      </c>
      <c r="C2" s="9">
        <v>1</v>
      </c>
      <c r="D2" s="4" t="s">
        <v>175</v>
      </c>
      <c r="E2" s="4" t="s">
        <v>175</v>
      </c>
      <c r="F2" s="4"/>
      <c r="G2" s="9" t="s">
        <v>176</v>
      </c>
      <c r="H2" s="9">
        <v>9.9999999999999992E-2</v>
      </c>
      <c r="I2" s="9">
        <v>0</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v>0</v>
      </c>
      <c r="DF2" s="9"/>
      <c r="DG2" s="9"/>
      <c r="DH2" s="9"/>
      <c r="DI2" s="9"/>
      <c r="DJ2" s="9"/>
      <c r="DK2" s="9"/>
      <c r="DL2" s="9"/>
      <c r="DM2" s="9">
        <v>10000</v>
      </c>
      <c r="DN2" s="9">
        <v>40000</v>
      </c>
      <c r="DO2" s="9"/>
      <c r="DP2" s="9"/>
      <c r="DQ2" s="9"/>
      <c r="DR2" s="9"/>
      <c r="DS2" s="9">
        <v>0</v>
      </c>
      <c r="DT2" s="9"/>
      <c r="DU2" s="9"/>
      <c r="DV2" s="9"/>
      <c r="DW2" s="9"/>
      <c r="DX2" s="9"/>
      <c r="DY2" s="9"/>
      <c r="DZ2" s="9"/>
      <c r="EA2" s="9"/>
      <c r="EB2" s="9">
        <v>4000</v>
      </c>
      <c r="EC2" s="9"/>
      <c r="ED2" s="9">
        <v>10000</v>
      </c>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v>0</v>
      </c>
      <c r="FO2" s="9"/>
      <c r="FP2" s="9">
        <f>SUM(I2:FO2)</f>
        <v>64000</v>
      </c>
      <c r="FQ2" s="10">
        <f>Table1[[#This Row],[Cantitatea totală]]*Table1[[#This Row],[Preț estimat cu TVA]]</f>
        <v>6399.9999999999991</v>
      </c>
      <c r="FR2" s="10">
        <f>Table1[[#This Row],[Suma cu TVA]]/1.2</f>
        <v>5333.333333333333</v>
      </c>
      <c r="FS2" s="11">
        <v>5333.34</v>
      </c>
    </row>
    <row r="3" spans="1:175" ht="45" x14ac:dyDescent="0.25">
      <c r="A3" s="8"/>
      <c r="B3" s="9">
        <v>18</v>
      </c>
      <c r="C3" s="9">
        <v>2</v>
      </c>
      <c r="D3" s="4" t="s">
        <v>177</v>
      </c>
      <c r="E3" s="4" t="s">
        <v>178</v>
      </c>
      <c r="F3" s="4"/>
      <c r="G3" s="9" t="s">
        <v>176</v>
      </c>
      <c r="H3" s="9">
        <v>1.4</v>
      </c>
      <c r="I3" s="9">
        <v>1000</v>
      </c>
      <c r="J3" s="9"/>
      <c r="K3" s="9">
        <v>100</v>
      </c>
      <c r="L3" s="12">
        <v>100</v>
      </c>
      <c r="M3" s="9"/>
      <c r="N3" s="9"/>
      <c r="O3" s="9"/>
      <c r="P3" s="9"/>
      <c r="Q3" s="12"/>
      <c r="R3" s="9">
        <v>6000</v>
      </c>
      <c r="S3" s="13">
        <v>4000</v>
      </c>
      <c r="T3" s="9"/>
      <c r="U3" s="9">
        <v>2400</v>
      </c>
      <c r="V3" s="9"/>
      <c r="W3" s="9">
        <v>100</v>
      </c>
      <c r="X3" s="9">
        <v>2000</v>
      </c>
      <c r="Y3" s="9"/>
      <c r="Z3" s="12">
        <v>100</v>
      </c>
      <c r="AA3" s="9">
        <v>100</v>
      </c>
      <c r="AB3" s="9">
        <v>100</v>
      </c>
      <c r="AC3" s="9">
        <v>100</v>
      </c>
      <c r="AD3" s="12">
        <v>400</v>
      </c>
      <c r="AE3" s="9"/>
      <c r="AF3" s="9">
        <v>1000</v>
      </c>
      <c r="AG3" s="9"/>
      <c r="AH3" s="9"/>
      <c r="AI3" s="9"/>
      <c r="AJ3" s="9">
        <v>200</v>
      </c>
      <c r="AK3" s="9"/>
      <c r="AL3" s="9"/>
      <c r="AM3" s="9"/>
      <c r="AN3" s="9">
        <v>10000</v>
      </c>
      <c r="AO3" s="9"/>
      <c r="AP3" s="9"/>
      <c r="AQ3" s="9"/>
      <c r="AR3" s="9"/>
      <c r="AS3" s="9"/>
      <c r="AT3" s="9">
        <v>1000</v>
      </c>
      <c r="AU3" s="9"/>
      <c r="AV3" s="12">
        <v>100</v>
      </c>
      <c r="AW3" s="9"/>
      <c r="AX3" s="9">
        <v>2000</v>
      </c>
      <c r="AY3" s="9">
        <v>100</v>
      </c>
      <c r="AZ3" s="9"/>
      <c r="BA3" s="9"/>
      <c r="BB3" s="9"/>
      <c r="BC3" s="9"/>
      <c r="BD3" s="9"/>
      <c r="BE3" s="9">
        <v>500</v>
      </c>
      <c r="BF3" s="9">
        <v>1000</v>
      </c>
      <c r="BG3" s="9"/>
      <c r="BH3" s="9"/>
      <c r="BI3" s="9"/>
      <c r="BJ3" s="9"/>
      <c r="BK3" s="9"/>
      <c r="BL3" s="9"/>
      <c r="BM3" s="9">
        <v>200</v>
      </c>
      <c r="BN3" s="12">
        <v>100</v>
      </c>
      <c r="BO3" s="9"/>
      <c r="BP3" s="9"/>
      <c r="BQ3" s="9"/>
      <c r="BR3" s="9"/>
      <c r="BS3" s="9"/>
      <c r="BT3" s="9">
        <v>400</v>
      </c>
      <c r="BU3" s="9"/>
      <c r="BV3" s="9"/>
      <c r="BW3" s="12">
        <v>200</v>
      </c>
      <c r="BX3" s="9"/>
      <c r="BY3" s="12">
        <v>100</v>
      </c>
      <c r="BZ3" s="9">
        <v>500</v>
      </c>
      <c r="CA3" s="9"/>
      <c r="CB3" s="9">
        <v>100</v>
      </c>
      <c r="CC3" s="9">
        <v>1000</v>
      </c>
      <c r="CD3" s="9"/>
      <c r="CE3" s="9">
        <v>500</v>
      </c>
      <c r="CF3" s="9"/>
      <c r="CG3" s="9"/>
      <c r="CH3" s="9">
        <v>200</v>
      </c>
      <c r="CI3" s="9">
        <v>200</v>
      </c>
      <c r="CJ3" s="9">
        <v>2500</v>
      </c>
      <c r="CK3" s="9">
        <v>3000</v>
      </c>
      <c r="CL3" s="9"/>
      <c r="CM3" s="9"/>
      <c r="CN3" s="9"/>
      <c r="CO3" s="9"/>
      <c r="CP3" s="9">
        <v>300</v>
      </c>
      <c r="CQ3" s="9">
        <v>1000</v>
      </c>
      <c r="CR3" s="9"/>
      <c r="CS3" s="12">
        <v>100</v>
      </c>
      <c r="CT3" s="9">
        <v>100</v>
      </c>
      <c r="CU3" s="9">
        <v>200</v>
      </c>
      <c r="CV3" s="9"/>
      <c r="CW3" s="9"/>
      <c r="CX3" s="9"/>
      <c r="CY3" s="9">
        <v>200</v>
      </c>
      <c r="CZ3" s="12">
        <v>100</v>
      </c>
      <c r="DA3" s="9">
        <v>100</v>
      </c>
      <c r="DB3" s="9">
        <v>4000</v>
      </c>
      <c r="DC3" s="9"/>
      <c r="DD3" s="12">
        <v>100</v>
      </c>
      <c r="DE3" s="9">
        <v>0</v>
      </c>
      <c r="DF3" s="9"/>
      <c r="DG3" s="9"/>
      <c r="DH3" s="9"/>
      <c r="DI3" s="9"/>
      <c r="DJ3" s="9"/>
      <c r="DK3" s="9">
        <v>1000</v>
      </c>
      <c r="DL3" s="9"/>
      <c r="DM3" s="9">
        <v>10000</v>
      </c>
      <c r="DN3" s="9"/>
      <c r="DO3" s="9"/>
      <c r="DP3" s="9"/>
      <c r="DQ3" s="9"/>
      <c r="DR3" s="9"/>
      <c r="DS3" s="9">
        <v>0</v>
      </c>
      <c r="DT3" s="9">
        <v>500</v>
      </c>
      <c r="DU3" s="9">
        <v>9000</v>
      </c>
      <c r="DV3" s="9"/>
      <c r="DW3" s="9">
        <v>10000</v>
      </c>
      <c r="DX3" s="9">
        <v>2000</v>
      </c>
      <c r="DY3" s="9"/>
      <c r="DZ3" s="9">
        <v>100</v>
      </c>
      <c r="EA3" s="9">
        <v>100</v>
      </c>
      <c r="EB3" s="9">
        <v>1000</v>
      </c>
      <c r="EC3" s="9"/>
      <c r="ED3" s="9">
        <v>0</v>
      </c>
      <c r="EE3" s="9">
        <v>1000</v>
      </c>
      <c r="EF3" s="9">
        <v>200</v>
      </c>
      <c r="EG3" s="9">
        <v>200</v>
      </c>
      <c r="EH3" s="9"/>
      <c r="EI3" s="9"/>
      <c r="EJ3" s="9"/>
      <c r="EK3" s="9"/>
      <c r="EL3" s="9"/>
      <c r="EM3" s="9"/>
      <c r="EN3" s="9"/>
      <c r="EO3" s="9"/>
      <c r="EP3" s="9"/>
      <c r="EQ3" s="9"/>
      <c r="ER3" s="9"/>
      <c r="ES3" s="9"/>
      <c r="ET3" s="9"/>
      <c r="EU3" s="9">
        <v>200</v>
      </c>
      <c r="EV3" s="9">
        <v>1000</v>
      </c>
      <c r="EW3" s="9"/>
      <c r="EX3" s="9">
        <v>300</v>
      </c>
      <c r="EY3" s="9"/>
      <c r="EZ3" s="9">
        <v>300</v>
      </c>
      <c r="FA3" s="9"/>
      <c r="FB3" s="9"/>
      <c r="FC3" s="9">
        <v>2000</v>
      </c>
      <c r="FD3" s="9">
        <v>200</v>
      </c>
      <c r="FE3" s="9">
        <v>300</v>
      </c>
      <c r="FF3" s="9">
        <v>25000</v>
      </c>
      <c r="FG3" s="9"/>
      <c r="FH3" s="9"/>
      <c r="FI3" s="9"/>
      <c r="FJ3" s="9">
        <v>200</v>
      </c>
      <c r="FK3" s="9">
        <v>2000</v>
      </c>
      <c r="FL3" s="9">
        <v>300</v>
      </c>
      <c r="FM3" s="9"/>
      <c r="FN3" s="9">
        <v>500</v>
      </c>
      <c r="FO3" s="9"/>
      <c r="FP3" s="9">
        <f>SUM(I3:FO3)</f>
        <v>115000</v>
      </c>
      <c r="FQ3" s="9">
        <f>Table1[[#This Row],[Cantitatea totală]]*Table1[[#This Row],[Preț estimat cu TVA]]</f>
        <v>161000</v>
      </c>
      <c r="FR3" s="9">
        <f>Table1[[#This Row],[Suma cu TVA]]/1.2</f>
        <v>134166.66666666669</v>
      </c>
      <c r="FS3" s="14">
        <v>134166.67000000001</v>
      </c>
    </row>
    <row r="4" spans="1:175" ht="135" x14ac:dyDescent="0.25">
      <c r="A4" s="8"/>
      <c r="B4" s="9">
        <v>19</v>
      </c>
      <c r="C4" s="9">
        <v>3</v>
      </c>
      <c r="D4" s="4" t="s">
        <v>179</v>
      </c>
      <c r="E4" s="15" t="s">
        <v>180</v>
      </c>
      <c r="F4" s="4" t="s">
        <v>181</v>
      </c>
      <c r="G4" s="9" t="s">
        <v>176</v>
      </c>
      <c r="H4" s="13">
        <v>2.33</v>
      </c>
      <c r="I4" s="9">
        <v>3000</v>
      </c>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v>100</v>
      </c>
      <c r="BC4" s="9"/>
      <c r="BD4" s="9"/>
      <c r="BE4" s="9"/>
      <c r="BF4" s="9"/>
      <c r="BG4" s="9"/>
      <c r="BH4" s="9"/>
      <c r="BI4" s="9"/>
      <c r="BJ4" s="9"/>
      <c r="BK4" s="9"/>
      <c r="BL4" s="9"/>
      <c r="BM4" s="9"/>
      <c r="BN4" s="9"/>
      <c r="BO4" s="9"/>
      <c r="BP4" s="9"/>
      <c r="BQ4" s="9"/>
      <c r="BR4" s="9"/>
      <c r="BS4" s="9"/>
      <c r="BT4" s="9"/>
      <c r="BU4" s="9">
        <v>10000</v>
      </c>
      <c r="BV4" s="9"/>
      <c r="BW4" s="9"/>
      <c r="BX4" s="9"/>
      <c r="BY4" s="9"/>
      <c r="BZ4" s="9"/>
      <c r="CA4" s="9"/>
      <c r="CB4" s="9"/>
      <c r="CC4" s="9"/>
      <c r="CD4" s="9"/>
      <c r="CE4" s="9"/>
      <c r="CF4" s="9"/>
      <c r="CG4" s="9"/>
      <c r="CH4" s="9"/>
      <c r="CI4" s="9"/>
      <c r="CJ4" s="9"/>
      <c r="CK4" s="9"/>
      <c r="CL4" s="9"/>
      <c r="CM4" s="9"/>
      <c r="CN4" s="9"/>
      <c r="CO4" s="9"/>
      <c r="CP4" s="9"/>
      <c r="CQ4" s="9"/>
      <c r="CR4" s="9"/>
      <c r="CS4" s="12">
        <v>100</v>
      </c>
      <c r="CT4" s="9"/>
      <c r="CU4" s="9"/>
      <c r="CV4" s="9"/>
      <c r="CW4" s="12">
        <v>100</v>
      </c>
      <c r="CX4" s="9"/>
      <c r="CY4" s="9"/>
      <c r="CZ4" s="9"/>
      <c r="DA4" s="9"/>
      <c r="DB4" s="9"/>
      <c r="DC4" s="9"/>
      <c r="DD4" s="9"/>
      <c r="DE4" s="9">
        <v>0</v>
      </c>
      <c r="DF4" s="9"/>
      <c r="DG4" s="9"/>
      <c r="DH4" s="9"/>
      <c r="DI4" s="9"/>
      <c r="DJ4" s="9"/>
      <c r="DK4" s="9"/>
      <c r="DL4" s="9"/>
      <c r="DM4" s="9">
        <v>0</v>
      </c>
      <c r="DN4" s="9"/>
      <c r="DO4" s="9"/>
      <c r="DP4" s="9"/>
      <c r="DQ4" s="9"/>
      <c r="DR4" s="9"/>
      <c r="DS4" s="9">
        <v>0</v>
      </c>
      <c r="DT4" s="9"/>
      <c r="DU4" s="9"/>
      <c r="DV4" s="9"/>
      <c r="DW4" s="9"/>
      <c r="DX4" s="9"/>
      <c r="DY4" s="9"/>
      <c r="DZ4" s="9"/>
      <c r="EA4" s="9"/>
      <c r="EB4" s="9">
        <v>1000</v>
      </c>
      <c r="EC4" s="9"/>
      <c r="ED4" s="9">
        <v>0</v>
      </c>
      <c r="EE4" s="9"/>
      <c r="EF4" s="9"/>
      <c r="EG4" s="9"/>
      <c r="EH4" s="9">
        <v>5000</v>
      </c>
      <c r="EI4" s="9"/>
      <c r="EJ4" s="9"/>
      <c r="EK4" s="9"/>
      <c r="EL4" s="9">
        <v>8000</v>
      </c>
      <c r="EM4" s="9"/>
      <c r="EN4" s="9"/>
      <c r="EO4" s="9"/>
      <c r="EP4" s="9"/>
      <c r="EQ4" s="9"/>
      <c r="ER4" s="9"/>
      <c r="ES4" s="9"/>
      <c r="ET4" s="9"/>
      <c r="EU4" s="9"/>
      <c r="EV4" s="9"/>
      <c r="EW4" s="9"/>
      <c r="EX4" s="9"/>
      <c r="EY4" s="9"/>
      <c r="EZ4" s="9"/>
      <c r="FA4" s="9">
        <v>6000</v>
      </c>
      <c r="FB4" s="9"/>
      <c r="FC4" s="9"/>
      <c r="FD4" s="9"/>
      <c r="FE4" s="9"/>
      <c r="FF4" s="9"/>
      <c r="FG4" s="9"/>
      <c r="FH4" s="9"/>
      <c r="FI4" s="9"/>
      <c r="FJ4" s="9"/>
      <c r="FK4" s="9"/>
      <c r="FL4" s="9"/>
      <c r="FM4" s="9"/>
      <c r="FN4" s="9">
        <v>0</v>
      </c>
      <c r="FO4" s="9"/>
      <c r="FP4" s="9">
        <f>SUM(I4:FO4)</f>
        <v>33300</v>
      </c>
      <c r="FQ4" s="9">
        <f>Table1[[#This Row],[Cantitatea totală]]*Table1[[#This Row],[Preț estimat cu TVA]]</f>
        <v>77589</v>
      </c>
      <c r="FR4" s="9">
        <f>Table1[[#This Row],[Suma cu TVA]]/1.2</f>
        <v>64657.5</v>
      </c>
      <c r="FS4" s="14">
        <v>64657.5</v>
      </c>
    </row>
    <row r="5" spans="1:175" ht="90" x14ac:dyDescent="0.25">
      <c r="A5" s="8"/>
      <c r="B5" s="9">
        <v>26</v>
      </c>
      <c r="C5" s="9">
        <v>4</v>
      </c>
      <c r="D5" s="4" t="s">
        <v>182</v>
      </c>
      <c r="E5" s="15" t="s">
        <v>183</v>
      </c>
      <c r="F5" s="4" t="s">
        <v>184</v>
      </c>
      <c r="G5" s="9" t="s">
        <v>176</v>
      </c>
      <c r="H5" s="9">
        <v>0.6</v>
      </c>
      <c r="I5" s="9">
        <v>0</v>
      </c>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v>0</v>
      </c>
      <c r="DF5" s="9"/>
      <c r="DG5" s="9"/>
      <c r="DH5" s="9"/>
      <c r="DI5" s="9"/>
      <c r="DJ5" s="9"/>
      <c r="DK5" s="9"/>
      <c r="DL5" s="9"/>
      <c r="DM5" s="9">
        <v>5000</v>
      </c>
      <c r="DN5" s="9"/>
      <c r="DO5" s="9"/>
      <c r="DP5" s="9"/>
      <c r="DQ5" s="9"/>
      <c r="DR5" s="9"/>
      <c r="DS5" s="9">
        <v>0</v>
      </c>
      <c r="DT5" s="9"/>
      <c r="DU5" s="9"/>
      <c r="DV5" s="9"/>
      <c r="DW5" s="9"/>
      <c r="DX5" s="9"/>
      <c r="DY5" s="9"/>
      <c r="DZ5" s="9"/>
      <c r="EA5" s="9"/>
      <c r="EB5" s="9">
        <v>10000</v>
      </c>
      <c r="EC5" s="9"/>
      <c r="ED5" s="9">
        <v>0</v>
      </c>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v>0</v>
      </c>
      <c r="FO5" s="9"/>
      <c r="FP5" s="9">
        <f>SUM(I5:FO5)</f>
        <v>15000</v>
      </c>
      <c r="FQ5" s="9">
        <f>Table1[[#This Row],[Cantitatea totală]]*Table1[[#This Row],[Preț estimat cu TVA]]</f>
        <v>9000</v>
      </c>
      <c r="FR5" s="9">
        <f>Table1[[#This Row],[Suma cu TVA]]/1.2</f>
        <v>7500</v>
      </c>
      <c r="FS5" s="14">
        <v>7500</v>
      </c>
    </row>
    <row r="6" spans="1:175" ht="30" x14ac:dyDescent="0.25">
      <c r="A6" s="8"/>
      <c r="B6" s="9">
        <v>30</v>
      </c>
      <c r="C6" s="9">
        <v>5</v>
      </c>
      <c r="D6" s="4" t="s">
        <v>185</v>
      </c>
      <c r="E6" s="4" t="s">
        <v>186</v>
      </c>
      <c r="F6" s="4"/>
      <c r="G6" s="9" t="s">
        <v>176</v>
      </c>
      <c r="H6" s="9">
        <v>120</v>
      </c>
      <c r="I6" s="9">
        <v>0</v>
      </c>
      <c r="J6" s="9"/>
      <c r="K6" s="9">
        <v>2</v>
      </c>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v>2</v>
      </c>
      <c r="AW6" s="9">
        <v>2</v>
      </c>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v>0</v>
      </c>
      <c r="DF6" s="9"/>
      <c r="DG6" s="9"/>
      <c r="DH6" s="9"/>
      <c r="DI6" s="9"/>
      <c r="DJ6" s="9"/>
      <c r="DK6" s="9"/>
      <c r="DL6" s="9"/>
      <c r="DM6" s="9">
        <v>1</v>
      </c>
      <c r="DN6" s="9"/>
      <c r="DO6" s="9"/>
      <c r="DP6" s="9"/>
      <c r="DQ6" s="9"/>
      <c r="DR6" s="9"/>
      <c r="DS6" s="9">
        <v>0</v>
      </c>
      <c r="DT6" s="9"/>
      <c r="DU6" s="9"/>
      <c r="DV6" s="9"/>
      <c r="DW6" s="9"/>
      <c r="DX6" s="9"/>
      <c r="DY6" s="9"/>
      <c r="DZ6" s="9"/>
      <c r="EA6" s="9"/>
      <c r="EB6" s="9">
        <v>0</v>
      </c>
      <c r="EC6" s="9"/>
      <c r="ED6" s="9">
        <v>0</v>
      </c>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v>0</v>
      </c>
      <c r="FO6" s="9"/>
      <c r="FP6" s="9">
        <f>SUM(I6:FO6)</f>
        <v>7</v>
      </c>
      <c r="FQ6" s="9">
        <f>Table1[[#This Row],[Cantitatea totală]]*Table1[[#This Row],[Preț estimat cu TVA]]</f>
        <v>840</v>
      </c>
      <c r="FR6" s="9">
        <f>Table1[[#This Row],[Suma cu TVA]]/1.2</f>
        <v>700</v>
      </c>
      <c r="FS6" s="14">
        <v>700</v>
      </c>
    </row>
    <row r="7" spans="1:175" ht="45" x14ac:dyDescent="0.25">
      <c r="A7" s="8"/>
      <c r="B7" s="9">
        <v>44</v>
      </c>
      <c r="C7" s="9">
        <v>6</v>
      </c>
      <c r="D7" s="4" t="s">
        <v>187</v>
      </c>
      <c r="E7" s="4" t="s">
        <v>188</v>
      </c>
      <c r="F7" s="4"/>
      <c r="G7" s="9" t="s">
        <v>176</v>
      </c>
      <c r="H7" s="9">
        <v>35.28</v>
      </c>
      <c r="I7" s="9">
        <v>0</v>
      </c>
      <c r="J7" s="9"/>
      <c r="K7" s="9">
        <v>2</v>
      </c>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v>1</v>
      </c>
      <c r="CJ7" s="9"/>
      <c r="CK7" s="9"/>
      <c r="CL7" s="9"/>
      <c r="CM7" s="9"/>
      <c r="CN7" s="9"/>
      <c r="CO7" s="9"/>
      <c r="CP7" s="9"/>
      <c r="CQ7" s="9"/>
      <c r="CR7" s="9"/>
      <c r="CS7" s="9"/>
      <c r="CT7" s="9"/>
      <c r="CU7" s="9"/>
      <c r="CV7" s="9">
        <v>1</v>
      </c>
      <c r="CW7" s="9"/>
      <c r="CX7" s="9"/>
      <c r="CY7" s="9"/>
      <c r="CZ7" s="9"/>
      <c r="DA7" s="9"/>
      <c r="DB7" s="9"/>
      <c r="DC7" s="9"/>
      <c r="DD7" s="9"/>
      <c r="DE7" s="9">
        <v>0</v>
      </c>
      <c r="DF7" s="9"/>
      <c r="DG7" s="9"/>
      <c r="DH7" s="9"/>
      <c r="DI7" s="9"/>
      <c r="DJ7" s="9"/>
      <c r="DK7" s="9"/>
      <c r="DL7" s="9"/>
      <c r="DM7" s="9">
        <v>0</v>
      </c>
      <c r="DN7" s="9">
        <v>5</v>
      </c>
      <c r="DO7" s="9"/>
      <c r="DP7" s="9"/>
      <c r="DQ7" s="9"/>
      <c r="DR7" s="9"/>
      <c r="DS7" s="9">
        <v>0</v>
      </c>
      <c r="DT7" s="9"/>
      <c r="DU7" s="9"/>
      <c r="DV7" s="9"/>
      <c r="DW7" s="9">
        <v>4</v>
      </c>
      <c r="DX7" s="9"/>
      <c r="DY7" s="9"/>
      <c r="DZ7" s="9"/>
      <c r="EA7" s="9"/>
      <c r="EB7" s="9">
        <v>0</v>
      </c>
      <c r="EC7" s="9"/>
      <c r="ED7" s="9">
        <v>0</v>
      </c>
      <c r="EE7" s="9"/>
      <c r="EF7" s="9">
        <v>4</v>
      </c>
      <c r="EG7" s="9">
        <v>1</v>
      </c>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v>0</v>
      </c>
      <c r="FO7" s="9"/>
      <c r="FP7" s="9">
        <f>SUM(I7:FO7)</f>
        <v>18</v>
      </c>
      <c r="FQ7" s="9">
        <f>Table1[[#This Row],[Cantitatea totală]]*Table1[[#This Row],[Preț estimat cu TVA]]</f>
        <v>635.04</v>
      </c>
      <c r="FR7" s="9">
        <f>Table1[[#This Row],[Suma cu TVA]]/1.2</f>
        <v>529.20000000000005</v>
      </c>
      <c r="FS7" s="14">
        <v>529.20000000000005</v>
      </c>
    </row>
    <row r="8" spans="1:175" ht="165" customHeight="1" x14ac:dyDescent="0.25">
      <c r="A8" s="8"/>
      <c r="B8" s="9">
        <v>48</v>
      </c>
      <c r="C8" s="9">
        <v>7</v>
      </c>
      <c r="D8" s="4" t="s">
        <v>189</v>
      </c>
      <c r="E8" s="15" t="s">
        <v>190</v>
      </c>
      <c r="F8" s="4" t="s">
        <v>191</v>
      </c>
      <c r="G8" s="9" t="s">
        <v>176</v>
      </c>
      <c r="H8" s="9">
        <v>1.2</v>
      </c>
      <c r="I8" s="9">
        <v>0</v>
      </c>
      <c r="J8" s="9"/>
      <c r="K8" s="9"/>
      <c r="L8" s="9">
        <v>30</v>
      </c>
      <c r="M8" s="9"/>
      <c r="N8" s="9"/>
      <c r="O8" s="9"/>
      <c r="P8" s="9"/>
      <c r="Q8" s="9"/>
      <c r="R8" s="9"/>
      <c r="S8" s="9"/>
      <c r="T8" s="13"/>
      <c r="U8" s="9"/>
      <c r="V8" s="9"/>
      <c r="W8" s="9"/>
      <c r="X8" s="9"/>
      <c r="Y8" s="9"/>
      <c r="Z8" s="9"/>
      <c r="AA8" s="9"/>
      <c r="AB8" s="9"/>
      <c r="AC8" s="9"/>
      <c r="AD8" s="9"/>
      <c r="AE8" s="9"/>
      <c r="AF8" s="9">
        <v>200</v>
      </c>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v>100</v>
      </c>
      <c r="BP8" s="9"/>
      <c r="BQ8" s="9"/>
      <c r="BR8" s="9"/>
      <c r="BS8" s="9"/>
      <c r="BT8" s="9"/>
      <c r="BU8" s="9"/>
      <c r="BV8" s="9"/>
      <c r="BW8" s="9"/>
      <c r="BX8" s="9"/>
      <c r="BY8" s="9"/>
      <c r="BZ8" s="9"/>
      <c r="CA8" s="9"/>
      <c r="CB8" s="9"/>
      <c r="CC8" s="9">
        <v>20</v>
      </c>
      <c r="CD8" s="9"/>
      <c r="CE8" s="9"/>
      <c r="CF8" s="9"/>
      <c r="CG8" s="9"/>
      <c r="CH8" s="9"/>
      <c r="CI8" s="9"/>
      <c r="CJ8" s="9"/>
      <c r="CK8" s="9"/>
      <c r="CL8" s="9"/>
      <c r="CM8" s="9"/>
      <c r="CN8" s="9">
        <v>1000</v>
      </c>
      <c r="CO8" s="9"/>
      <c r="CP8" s="9"/>
      <c r="CQ8" s="9"/>
      <c r="CR8" s="9"/>
      <c r="CS8" s="9"/>
      <c r="CT8" s="9"/>
      <c r="CU8" s="9"/>
      <c r="CV8" s="9"/>
      <c r="CW8" s="9"/>
      <c r="CX8" s="9"/>
      <c r="CY8" s="9"/>
      <c r="CZ8" s="9"/>
      <c r="DA8" s="9"/>
      <c r="DB8" s="9"/>
      <c r="DC8" s="9"/>
      <c r="DD8" s="9"/>
      <c r="DE8" s="9">
        <v>0</v>
      </c>
      <c r="DF8" s="9"/>
      <c r="DG8" s="9"/>
      <c r="DH8" s="9"/>
      <c r="DI8" s="9"/>
      <c r="DJ8" s="9"/>
      <c r="DK8" s="9"/>
      <c r="DL8" s="9"/>
      <c r="DM8" s="9">
        <v>0</v>
      </c>
      <c r="DN8" s="9"/>
      <c r="DO8" s="9"/>
      <c r="DP8" s="9"/>
      <c r="DQ8" s="9"/>
      <c r="DR8" s="9"/>
      <c r="DS8" s="9">
        <v>1000</v>
      </c>
      <c r="DT8" s="9"/>
      <c r="DU8" s="9"/>
      <c r="DV8" s="9">
        <v>100</v>
      </c>
      <c r="DW8" s="9"/>
      <c r="DX8" s="9"/>
      <c r="DY8" s="9"/>
      <c r="DZ8" s="9"/>
      <c r="EA8" s="9"/>
      <c r="EB8" s="9">
        <v>0</v>
      </c>
      <c r="EC8" s="9"/>
      <c r="ED8" s="9">
        <v>3500</v>
      </c>
      <c r="EE8" s="9">
        <v>2500</v>
      </c>
      <c r="EF8" s="9"/>
      <c r="EG8" s="9"/>
      <c r="EH8" s="9"/>
      <c r="EI8" s="9"/>
      <c r="EJ8" s="9"/>
      <c r="EK8" s="9">
        <v>2000</v>
      </c>
      <c r="EL8" s="9"/>
      <c r="EM8" s="9"/>
      <c r="EN8" s="9"/>
      <c r="EO8" s="9"/>
      <c r="EP8" s="9"/>
      <c r="EQ8" s="9"/>
      <c r="ER8" s="9"/>
      <c r="ES8" s="9"/>
      <c r="ET8" s="9"/>
      <c r="EU8" s="9"/>
      <c r="EV8" s="9"/>
      <c r="EW8" s="9"/>
      <c r="EX8" s="9"/>
      <c r="EY8" s="9"/>
      <c r="EZ8" s="9"/>
      <c r="FA8" s="9"/>
      <c r="FB8" s="9">
        <v>400</v>
      </c>
      <c r="FC8" s="9"/>
      <c r="FD8" s="9"/>
      <c r="FE8" s="9"/>
      <c r="FF8" s="9">
        <v>4000</v>
      </c>
      <c r="FG8" s="9"/>
      <c r="FH8" s="9"/>
      <c r="FI8" s="9"/>
      <c r="FJ8" s="9"/>
      <c r="FK8" s="9">
        <v>1000</v>
      </c>
      <c r="FL8" s="9"/>
      <c r="FM8" s="9"/>
      <c r="FN8" s="9">
        <v>0</v>
      </c>
      <c r="FO8" s="9">
        <v>3</v>
      </c>
      <c r="FP8" s="9">
        <f>SUM(I8:FO8)</f>
        <v>15853</v>
      </c>
      <c r="FQ8" s="9">
        <f>Table1[[#This Row],[Cantitatea totală]]*Table1[[#This Row],[Preț estimat cu TVA]]</f>
        <v>19023.599999999999</v>
      </c>
      <c r="FR8" s="9">
        <f>Table1[[#This Row],[Suma cu TVA]]/1.2</f>
        <v>15853</v>
      </c>
      <c r="FS8" s="14">
        <v>15853</v>
      </c>
    </row>
    <row r="9" spans="1:175" ht="105" x14ac:dyDescent="0.25">
      <c r="A9" s="8"/>
      <c r="B9" s="9">
        <v>57</v>
      </c>
      <c r="C9" s="9">
        <v>8</v>
      </c>
      <c r="D9" s="4" t="s">
        <v>192</v>
      </c>
      <c r="E9" s="4" t="s">
        <v>193</v>
      </c>
      <c r="F9" s="4"/>
      <c r="G9" s="9" t="s">
        <v>176</v>
      </c>
      <c r="H9" s="9">
        <v>6.6</v>
      </c>
      <c r="I9" s="9">
        <v>0</v>
      </c>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v>0</v>
      </c>
      <c r="DF9" s="9"/>
      <c r="DG9" s="9"/>
      <c r="DH9" s="9"/>
      <c r="DI9" s="9"/>
      <c r="DJ9" s="9"/>
      <c r="DK9" s="9"/>
      <c r="DL9" s="9"/>
      <c r="DM9" s="9">
        <v>720</v>
      </c>
      <c r="DN9" s="9"/>
      <c r="DO9" s="9"/>
      <c r="DP9" s="9"/>
      <c r="DQ9" s="9"/>
      <c r="DR9" s="9"/>
      <c r="DS9" s="9">
        <v>30</v>
      </c>
      <c r="DT9" s="9"/>
      <c r="DU9" s="9"/>
      <c r="DV9" s="9"/>
      <c r="DW9" s="9"/>
      <c r="DX9" s="9"/>
      <c r="DY9" s="9"/>
      <c r="DZ9" s="9"/>
      <c r="EA9" s="9"/>
      <c r="EB9" s="9">
        <v>20</v>
      </c>
      <c r="EC9" s="9"/>
      <c r="ED9" s="9">
        <v>0</v>
      </c>
      <c r="EE9" s="9">
        <v>800</v>
      </c>
      <c r="EF9" s="9"/>
      <c r="EG9" s="9"/>
      <c r="EH9" s="9"/>
      <c r="EI9" s="9"/>
      <c r="EJ9" s="9"/>
      <c r="EK9" s="9"/>
      <c r="EL9" s="9"/>
      <c r="EM9" s="9"/>
      <c r="EN9" s="9"/>
      <c r="EO9" s="9"/>
      <c r="EP9" s="9"/>
      <c r="EQ9" s="9"/>
      <c r="ER9" s="9"/>
      <c r="ES9" s="9"/>
      <c r="ET9" s="9"/>
      <c r="EU9" s="9">
        <v>250</v>
      </c>
      <c r="EV9" s="9"/>
      <c r="EW9" s="9"/>
      <c r="EX9" s="9"/>
      <c r="EY9" s="9"/>
      <c r="EZ9" s="9"/>
      <c r="FA9" s="9"/>
      <c r="FB9" s="9"/>
      <c r="FC9" s="9"/>
      <c r="FD9" s="9"/>
      <c r="FE9" s="9"/>
      <c r="FF9" s="9"/>
      <c r="FG9" s="9"/>
      <c r="FH9" s="9"/>
      <c r="FI9" s="9"/>
      <c r="FJ9" s="9"/>
      <c r="FK9" s="9"/>
      <c r="FL9" s="9"/>
      <c r="FM9" s="9"/>
      <c r="FN9" s="9">
        <v>0</v>
      </c>
      <c r="FO9" s="9"/>
      <c r="FP9" s="9">
        <f>SUM(I9:FO9)</f>
        <v>1820</v>
      </c>
      <c r="FQ9" s="9">
        <f>Table1[[#This Row],[Cantitatea totală]]*Table1[[#This Row],[Preț estimat cu TVA]]</f>
        <v>12012</v>
      </c>
      <c r="FR9" s="9">
        <f>Table1[[#This Row],[Suma cu TVA]]/1.2</f>
        <v>10010</v>
      </c>
      <c r="FS9" s="14">
        <v>10010</v>
      </c>
    </row>
    <row r="10" spans="1:175" ht="105" x14ac:dyDescent="0.25">
      <c r="A10" s="8"/>
      <c r="B10" s="9">
        <v>59</v>
      </c>
      <c r="C10" s="9">
        <v>9</v>
      </c>
      <c r="D10" s="4" t="s">
        <v>194</v>
      </c>
      <c r="E10" s="4" t="s">
        <v>195</v>
      </c>
      <c r="F10" s="4"/>
      <c r="G10" s="9" t="s">
        <v>176</v>
      </c>
      <c r="H10" s="9">
        <v>2.16</v>
      </c>
      <c r="I10" s="9">
        <v>0</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v>0</v>
      </c>
      <c r="DF10" s="9"/>
      <c r="DG10" s="9"/>
      <c r="DH10" s="9"/>
      <c r="DI10" s="9"/>
      <c r="DJ10" s="9"/>
      <c r="DK10" s="9"/>
      <c r="DL10" s="9"/>
      <c r="DM10" s="9">
        <v>0</v>
      </c>
      <c r="DN10" s="9"/>
      <c r="DO10" s="9"/>
      <c r="DP10" s="9"/>
      <c r="DQ10" s="9"/>
      <c r="DR10" s="9"/>
      <c r="DS10" s="9">
        <v>0</v>
      </c>
      <c r="DT10" s="9"/>
      <c r="DU10" s="9"/>
      <c r="DV10" s="9"/>
      <c r="DW10" s="9"/>
      <c r="DX10" s="9"/>
      <c r="DY10" s="9"/>
      <c r="DZ10" s="9"/>
      <c r="EA10" s="9"/>
      <c r="EB10" s="9">
        <v>10</v>
      </c>
      <c r="EC10" s="9"/>
      <c r="ED10" s="9">
        <v>0</v>
      </c>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v>0</v>
      </c>
      <c r="FO10" s="9"/>
      <c r="FP10" s="9">
        <f>SUM(I10:FO10)</f>
        <v>10</v>
      </c>
      <c r="FQ10" s="9">
        <f>Table1[[#This Row],[Cantitatea totală]]*Table1[[#This Row],[Preț estimat cu TVA]]</f>
        <v>21.6</v>
      </c>
      <c r="FR10" s="9">
        <f>Table1[[#This Row],[Suma cu TVA]]/1.2</f>
        <v>18.000000000000004</v>
      </c>
      <c r="FS10" s="14">
        <v>18</v>
      </c>
    </row>
    <row r="11" spans="1:175" ht="150" x14ac:dyDescent="0.25">
      <c r="A11" s="8"/>
      <c r="B11" s="9">
        <v>64</v>
      </c>
      <c r="C11" s="9">
        <v>10</v>
      </c>
      <c r="D11" s="4" t="s">
        <v>196</v>
      </c>
      <c r="E11" s="4" t="s">
        <v>197</v>
      </c>
      <c r="F11" s="4"/>
      <c r="G11" s="9" t="s">
        <v>176</v>
      </c>
      <c r="H11" s="9">
        <v>4.8</v>
      </c>
      <c r="I11" s="9">
        <v>0</v>
      </c>
      <c r="J11" s="9"/>
      <c r="K11" s="9"/>
      <c r="L11" s="9">
        <v>100</v>
      </c>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v>0</v>
      </c>
      <c r="DF11" s="9"/>
      <c r="DG11" s="9"/>
      <c r="DH11" s="9"/>
      <c r="DI11" s="9"/>
      <c r="DJ11" s="9"/>
      <c r="DK11" s="9"/>
      <c r="DL11" s="9"/>
      <c r="DM11" s="9">
        <v>250</v>
      </c>
      <c r="DN11" s="9"/>
      <c r="DO11" s="9">
        <v>500</v>
      </c>
      <c r="DP11" s="9"/>
      <c r="DQ11" s="9"/>
      <c r="DR11" s="9"/>
      <c r="DS11" s="9">
        <v>3000</v>
      </c>
      <c r="DT11" s="9"/>
      <c r="DU11" s="9"/>
      <c r="DV11" s="9"/>
      <c r="DW11" s="9"/>
      <c r="DX11" s="9"/>
      <c r="DY11" s="9"/>
      <c r="DZ11" s="9"/>
      <c r="EA11" s="9"/>
      <c r="EB11" s="9">
        <v>0</v>
      </c>
      <c r="EC11" s="9">
        <v>1500</v>
      </c>
      <c r="ED11" s="9">
        <v>0</v>
      </c>
      <c r="EE11" s="9"/>
      <c r="EF11" s="9"/>
      <c r="EG11" s="9"/>
      <c r="EH11" s="9"/>
      <c r="EI11" s="9"/>
      <c r="EJ11" s="9"/>
      <c r="EK11" s="9"/>
      <c r="EL11" s="9"/>
      <c r="EM11" s="9"/>
      <c r="EN11" s="9"/>
      <c r="EO11" s="9"/>
      <c r="EP11" s="9"/>
      <c r="EQ11" s="9"/>
      <c r="ER11" s="9"/>
      <c r="ES11" s="9"/>
      <c r="ET11" s="9"/>
      <c r="EU11" s="9"/>
      <c r="EV11" s="9"/>
      <c r="EW11" s="9">
        <v>5000</v>
      </c>
      <c r="EX11" s="9"/>
      <c r="EY11" s="9"/>
      <c r="EZ11" s="9"/>
      <c r="FA11" s="9"/>
      <c r="FB11" s="9"/>
      <c r="FC11" s="9"/>
      <c r="FD11" s="9"/>
      <c r="FE11" s="9"/>
      <c r="FF11" s="9"/>
      <c r="FG11" s="9"/>
      <c r="FH11" s="9"/>
      <c r="FI11" s="9"/>
      <c r="FJ11" s="9"/>
      <c r="FK11" s="9"/>
      <c r="FL11" s="9"/>
      <c r="FM11" s="9"/>
      <c r="FN11" s="9">
        <v>0</v>
      </c>
      <c r="FO11" s="9"/>
      <c r="FP11" s="9">
        <f>SUM(I11:FO11)</f>
        <v>10350</v>
      </c>
      <c r="FQ11" s="9">
        <f>Table1[[#This Row],[Cantitatea totală]]*Table1[[#This Row],[Preț estimat cu TVA]]</f>
        <v>49680</v>
      </c>
      <c r="FR11" s="9">
        <f>Table1[[#This Row],[Suma cu TVA]]/1.2</f>
        <v>41400</v>
      </c>
      <c r="FS11" s="14">
        <v>41400</v>
      </c>
    </row>
    <row r="12" spans="1:175" ht="45" x14ac:dyDescent="0.25">
      <c r="A12" s="8"/>
      <c r="B12" s="9">
        <v>76</v>
      </c>
      <c r="C12" s="9">
        <v>11</v>
      </c>
      <c r="D12" s="4" t="s">
        <v>198</v>
      </c>
      <c r="E12" s="4" t="s">
        <v>199</v>
      </c>
      <c r="F12" s="4"/>
      <c r="G12" s="9" t="s">
        <v>176</v>
      </c>
      <c r="H12" s="9">
        <v>350.01</v>
      </c>
      <c r="I12" s="9">
        <v>0</v>
      </c>
      <c r="J12" s="9"/>
      <c r="K12" s="9"/>
      <c r="L12" s="9"/>
      <c r="M12" s="9"/>
      <c r="N12" s="9"/>
      <c r="O12" s="9"/>
      <c r="P12" s="9"/>
      <c r="Q12" s="9"/>
      <c r="R12" s="9"/>
      <c r="S12" s="9"/>
      <c r="T12" s="9"/>
      <c r="U12" s="9">
        <v>1</v>
      </c>
      <c r="V12" s="9"/>
      <c r="W12" s="9"/>
      <c r="X12" s="9"/>
      <c r="Y12" s="9">
        <v>2</v>
      </c>
      <c r="Z12" s="9"/>
      <c r="AA12" s="9"/>
      <c r="AB12" s="9"/>
      <c r="AC12" s="9"/>
      <c r="AD12" s="9">
        <v>5</v>
      </c>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v>0</v>
      </c>
      <c r="DF12" s="9"/>
      <c r="DG12" s="9"/>
      <c r="DH12" s="9"/>
      <c r="DI12" s="9"/>
      <c r="DJ12" s="9"/>
      <c r="DK12" s="9">
        <v>4</v>
      </c>
      <c r="DL12" s="9"/>
      <c r="DM12" s="9">
        <v>0</v>
      </c>
      <c r="DN12" s="9"/>
      <c r="DO12" s="9"/>
      <c r="DP12" s="9"/>
      <c r="DQ12" s="9"/>
      <c r="DR12" s="9"/>
      <c r="DS12" s="9">
        <v>0</v>
      </c>
      <c r="DT12" s="9"/>
      <c r="DU12" s="9"/>
      <c r="DV12" s="9"/>
      <c r="DW12" s="9"/>
      <c r="DX12" s="9"/>
      <c r="DY12" s="9"/>
      <c r="DZ12" s="9"/>
      <c r="EA12" s="9"/>
      <c r="EB12" s="9">
        <v>1</v>
      </c>
      <c r="EC12" s="9"/>
      <c r="ED12" s="9">
        <v>0</v>
      </c>
      <c r="EE12" s="9">
        <v>1</v>
      </c>
      <c r="EF12" s="9"/>
      <c r="EG12" s="9">
        <v>3</v>
      </c>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v>0</v>
      </c>
      <c r="FO12" s="9"/>
      <c r="FP12" s="9">
        <f>SUM(I12:FO12)</f>
        <v>17</v>
      </c>
      <c r="FQ12" s="16">
        <f>Table1[[#This Row],[Cantitatea totală]]*Table1[[#This Row],[Preț estimat cu TVA]]</f>
        <v>5950.17</v>
      </c>
      <c r="FR12" s="9">
        <f>Table1[[#This Row],[Suma cu TVA]]/1.2</f>
        <v>4958.4750000000004</v>
      </c>
      <c r="FS12" s="14">
        <v>4958.4800000000005</v>
      </c>
    </row>
    <row r="13" spans="1:175" ht="90" x14ac:dyDescent="0.25">
      <c r="A13" s="8"/>
      <c r="B13" s="9">
        <v>81</v>
      </c>
      <c r="C13" s="9">
        <v>12</v>
      </c>
      <c r="D13" s="4" t="s">
        <v>200</v>
      </c>
      <c r="E13" s="4" t="s">
        <v>200</v>
      </c>
      <c r="F13" s="4"/>
      <c r="G13" s="9" t="s">
        <v>176</v>
      </c>
      <c r="H13" s="9">
        <v>0.68</v>
      </c>
      <c r="I13" s="9">
        <v>0</v>
      </c>
      <c r="J13" s="9"/>
      <c r="K13" s="9"/>
      <c r="L13" s="9"/>
      <c r="M13" s="9"/>
      <c r="N13" s="9"/>
      <c r="O13" s="9"/>
      <c r="P13" s="9"/>
      <c r="Q13" s="9"/>
      <c r="R13" s="9"/>
      <c r="S13" s="9"/>
      <c r="T13" s="9"/>
      <c r="U13" s="9"/>
      <c r="V13" s="9"/>
      <c r="W13" s="9"/>
      <c r="X13" s="9"/>
      <c r="Y13" s="9"/>
      <c r="Z13" s="9"/>
      <c r="AA13" s="9"/>
      <c r="AB13" s="9"/>
      <c r="AC13" s="9"/>
      <c r="AD13" s="9"/>
      <c r="AE13" s="9"/>
      <c r="AF13" s="9"/>
      <c r="AG13" s="9"/>
      <c r="AH13" s="9">
        <v>5000</v>
      </c>
      <c r="AI13" s="9"/>
      <c r="AJ13" s="9">
        <v>7000</v>
      </c>
      <c r="AK13" s="9"/>
      <c r="AL13" s="9"/>
      <c r="AM13" s="9"/>
      <c r="AN13" s="9"/>
      <c r="AO13" s="9"/>
      <c r="AP13" s="9"/>
      <c r="AQ13" s="9"/>
      <c r="AR13" s="9"/>
      <c r="AS13" s="9"/>
      <c r="AT13" s="9"/>
      <c r="AU13" s="9"/>
      <c r="AV13" s="9"/>
      <c r="AW13" s="9">
        <v>4000</v>
      </c>
      <c r="AX13" s="9"/>
      <c r="AY13" s="9"/>
      <c r="AZ13" s="9"/>
      <c r="BA13" s="9">
        <v>5000</v>
      </c>
      <c r="BB13" s="9"/>
      <c r="BC13" s="9"/>
      <c r="BD13" s="9"/>
      <c r="BE13" s="9"/>
      <c r="BF13" s="9"/>
      <c r="BG13" s="9"/>
      <c r="BH13" s="9"/>
      <c r="BI13" s="9">
        <v>12000</v>
      </c>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v>1000</v>
      </c>
      <c r="CU13" s="9"/>
      <c r="CV13" s="9">
        <v>18000</v>
      </c>
      <c r="CW13" s="9"/>
      <c r="CX13" s="9"/>
      <c r="CY13" s="9"/>
      <c r="CZ13" s="9"/>
      <c r="DA13" s="9"/>
      <c r="DB13" s="9"/>
      <c r="DC13" s="9"/>
      <c r="DD13" s="9"/>
      <c r="DE13" s="9">
        <v>0</v>
      </c>
      <c r="DF13" s="9"/>
      <c r="DG13" s="9"/>
      <c r="DH13" s="9"/>
      <c r="DI13" s="9"/>
      <c r="DJ13" s="9"/>
      <c r="DK13" s="9"/>
      <c r="DL13" s="9">
        <v>10000</v>
      </c>
      <c r="DM13" s="9">
        <v>0</v>
      </c>
      <c r="DN13" s="9"/>
      <c r="DO13" s="9"/>
      <c r="DP13" s="9"/>
      <c r="DQ13" s="9"/>
      <c r="DR13" s="9"/>
      <c r="DS13" s="9">
        <v>0</v>
      </c>
      <c r="DT13" s="9"/>
      <c r="DU13" s="9"/>
      <c r="DV13" s="9"/>
      <c r="DW13" s="9"/>
      <c r="DX13" s="9"/>
      <c r="DY13" s="9"/>
      <c r="DZ13" s="9"/>
      <c r="EA13" s="9"/>
      <c r="EB13" s="9">
        <v>0</v>
      </c>
      <c r="EC13" s="9"/>
      <c r="ED13" s="9">
        <v>0</v>
      </c>
      <c r="EE13" s="9"/>
      <c r="EF13" s="9"/>
      <c r="EG13" s="9"/>
      <c r="EH13" s="9"/>
      <c r="EI13" s="9"/>
      <c r="EJ13" s="9"/>
      <c r="EK13" s="9"/>
      <c r="EL13" s="9"/>
      <c r="EM13" s="9"/>
      <c r="EN13" s="9"/>
      <c r="EO13" s="9"/>
      <c r="EP13" s="9"/>
      <c r="EQ13" s="9"/>
      <c r="ER13" s="9"/>
      <c r="ES13" s="9">
        <v>2000</v>
      </c>
      <c r="ET13" s="9"/>
      <c r="EU13" s="9"/>
      <c r="EV13" s="9"/>
      <c r="EW13" s="9"/>
      <c r="EX13" s="9"/>
      <c r="EY13" s="12">
        <v>5000</v>
      </c>
      <c r="EZ13" s="9"/>
      <c r="FA13" s="9"/>
      <c r="FB13" s="9"/>
      <c r="FC13" s="9"/>
      <c r="FD13" s="9"/>
      <c r="FE13" s="9"/>
      <c r="FF13" s="9"/>
      <c r="FG13" s="9">
        <v>12000</v>
      </c>
      <c r="FH13" s="9"/>
      <c r="FI13" s="9"/>
      <c r="FJ13" s="9"/>
      <c r="FK13" s="9"/>
      <c r="FL13" s="9"/>
      <c r="FM13" s="9"/>
      <c r="FN13" s="9">
        <v>0</v>
      </c>
      <c r="FO13" s="9"/>
      <c r="FP13" s="9">
        <f>SUM(I13:FO13)</f>
        <v>81000</v>
      </c>
      <c r="FQ13" s="9">
        <f>Table1[[#This Row],[Cantitatea totală]]*Table1[[#This Row],[Preț estimat cu TVA]]</f>
        <v>55080.000000000007</v>
      </c>
      <c r="FR13" s="9">
        <f>Table1[[#This Row],[Suma cu TVA]]/1.2</f>
        <v>45900.000000000007</v>
      </c>
      <c r="FS13" s="14">
        <v>45900</v>
      </c>
    </row>
    <row r="14" spans="1:175" ht="54.75" customHeight="1" x14ac:dyDescent="0.25">
      <c r="A14" s="8"/>
      <c r="B14" s="9">
        <v>88</v>
      </c>
      <c r="C14" s="9">
        <v>13</v>
      </c>
      <c r="D14" s="4" t="s">
        <v>201</v>
      </c>
      <c r="E14" s="15" t="s">
        <v>202</v>
      </c>
      <c r="F14" s="4" t="s">
        <v>203</v>
      </c>
      <c r="G14" s="9" t="s">
        <v>176</v>
      </c>
      <c r="H14" s="9">
        <v>0.95</v>
      </c>
      <c r="I14" s="9">
        <v>5200</v>
      </c>
      <c r="J14" s="9"/>
      <c r="K14" s="9"/>
      <c r="L14" s="9"/>
      <c r="M14" s="9"/>
      <c r="N14" s="9"/>
      <c r="O14" s="9"/>
      <c r="P14" s="9"/>
      <c r="Q14" s="9">
        <v>15000</v>
      </c>
      <c r="R14" s="9"/>
      <c r="S14" s="9"/>
      <c r="T14" s="9"/>
      <c r="U14" s="9"/>
      <c r="V14" s="9"/>
      <c r="W14" s="9"/>
      <c r="X14" s="9"/>
      <c r="Y14" s="9"/>
      <c r="Z14" s="9"/>
      <c r="AA14" s="9"/>
      <c r="AB14" s="9"/>
      <c r="AC14" s="9"/>
      <c r="AD14" s="9"/>
      <c r="AE14" s="9"/>
      <c r="AF14" s="9"/>
      <c r="AG14" s="9"/>
      <c r="AH14" s="9">
        <v>5000</v>
      </c>
      <c r="AI14" s="9"/>
      <c r="AJ14" s="9"/>
      <c r="AK14" s="9"/>
      <c r="AL14" s="9"/>
      <c r="AM14" s="9"/>
      <c r="AN14" s="9"/>
      <c r="AO14" s="9"/>
      <c r="AP14" s="9"/>
      <c r="AQ14" s="9"/>
      <c r="AR14" s="9"/>
      <c r="AS14" s="9"/>
      <c r="AT14" s="9"/>
      <c r="AU14" s="9">
        <v>4000</v>
      </c>
      <c r="AV14" s="9"/>
      <c r="AW14" s="9"/>
      <c r="AX14" s="9"/>
      <c r="AY14" s="9"/>
      <c r="AZ14" s="9"/>
      <c r="BA14" s="9"/>
      <c r="BB14" s="9"/>
      <c r="BC14" s="9"/>
      <c r="BD14" s="9"/>
      <c r="BE14" s="9"/>
      <c r="BF14" s="9"/>
      <c r="BG14" s="9"/>
      <c r="BH14" s="9">
        <v>500</v>
      </c>
      <c r="BI14" s="9"/>
      <c r="BJ14" s="9"/>
      <c r="BK14" s="9"/>
      <c r="BL14" s="9"/>
      <c r="BM14" s="9"/>
      <c r="BN14" s="9"/>
      <c r="BO14" s="9"/>
      <c r="BP14" s="9">
        <v>50</v>
      </c>
      <c r="BQ14" s="9"/>
      <c r="BR14" s="9"/>
      <c r="BS14" s="9"/>
      <c r="BT14" s="9"/>
      <c r="BU14" s="9"/>
      <c r="BV14" s="9"/>
      <c r="BW14" s="9"/>
      <c r="BX14" s="9"/>
      <c r="BY14" s="9"/>
      <c r="BZ14" s="9"/>
      <c r="CA14" s="9"/>
      <c r="CB14" s="9"/>
      <c r="CC14" s="9"/>
      <c r="CD14" s="9"/>
      <c r="CE14" s="9"/>
      <c r="CF14" s="9"/>
      <c r="CG14" s="9"/>
      <c r="CH14" s="9"/>
      <c r="CI14" s="9"/>
      <c r="CJ14" s="9">
        <v>2000</v>
      </c>
      <c r="CK14" s="9"/>
      <c r="CL14" s="9"/>
      <c r="CM14" s="9"/>
      <c r="CN14" s="9"/>
      <c r="CO14" s="9"/>
      <c r="CP14" s="9"/>
      <c r="CQ14" s="9"/>
      <c r="CR14" s="9">
        <v>12000</v>
      </c>
      <c r="CS14" s="9"/>
      <c r="CT14" s="9"/>
      <c r="CU14" s="9"/>
      <c r="CV14" s="9"/>
      <c r="CW14" s="9"/>
      <c r="CX14" s="9"/>
      <c r="CY14" s="9"/>
      <c r="CZ14" s="9"/>
      <c r="DA14" s="9"/>
      <c r="DB14" s="9"/>
      <c r="DC14" s="9"/>
      <c r="DD14" s="9"/>
      <c r="DE14" s="9">
        <v>0</v>
      </c>
      <c r="DF14" s="9"/>
      <c r="DG14" s="9"/>
      <c r="DH14" s="9"/>
      <c r="DI14" s="9">
        <v>1000</v>
      </c>
      <c r="DJ14" s="9"/>
      <c r="DK14" s="9">
        <v>15000</v>
      </c>
      <c r="DL14" s="9"/>
      <c r="DM14" s="9">
        <v>500</v>
      </c>
      <c r="DN14" s="9"/>
      <c r="DO14" s="9">
        <v>7000</v>
      </c>
      <c r="DP14" s="9"/>
      <c r="DQ14" s="9"/>
      <c r="DR14" s="13">
        <v>2000</v>
      </c>
      <c r="DS14" s="9">
        <v>0</v>
      </c>
      <c r="DT14" s="9"/>
      <c r="DU14" s="9"/>
      <c r="DV14" s="9"/>
      <c r="DW14" s="9"/>
      <c r="DX14" s="9"/>
      <c r="DY14" s="9"/>
      <c r="DZ14" s="9"/>
      <c r="EA14" s="9"/>
      <c r="EB14" s="9">
        <v>40000</v>
      </c>
      <c r="EC14" s="9"/>
      <c r="ED14" s="9">
        <v>15000</v>
      </c>
      <c r="EE14" s="9"/>
      <c r="EF14" s="9"/>
      <c r="EG14" s="9"/>
      <c r="EH14" s="9"/>
      <c r="EI14" s="9"/>
      <c r="EJ14" s="9"/>
      <c r="EK14" s="9"/>
      <c r="EL14" s="9">
        <v>1000</v>
      </c>
      <c r="EM14" s="9"/>
      <c r="EN14" s="9"/>
      <c r="EO14" s="9"/>
      <c r="EP14" s="9"/>
      <c r="EQ14" s="9"/>
      <c r="ER14" s="9"/>
      <c r="ES14" s="9">
        <v>3000</v>
      </c>
      <c r="ET14" s="9"/>
      <c r="EU14" s="9"/>
      <c r="EV14" s="9"/>
      <c r="EW14" s="9"/>
      <c r="EX14" s="9"/>
      <c r="EY14" s="9"/>
      <c r="EZ14" s="9"/>
      <c r="FA14" s="9"/>
      <c r="FB14" s="9"/>
      <c r="FC14" s="9"/>
      <c r="FD14" s="9"/>
      <c r="FE14" s="9"/>
      <c r="FF14" s="9"/>
      <c r="FG14" s="9"/>
      <c r="FH14" s="9"/>
      <c r="FI14" s="9"/>
      <c r="FJ14" s="9"/>
      <c r="FK14" s="9"/>
      <c r="FL14" s="9"/>
      <c r="FM14" s="9">
        <v>3000</v>
      </c>
      <c r="FN14" s="9">
        <v>0</v>
      </c>
      <c r="FO14" s="9"/>
      <c r="FP14" s="9">
        <f>SUM(I14:FO14)</f>
        <v>131250</v>
      </c>
      <c r="FQ14" s="9">
        <f>Table1[[#This Row],[Cantitatea totală]]*Table1[[#This Row],[Preț estimat cu TVA]]</f>
        <v>124687.5</v>
      </c>
      <c r="FR14" s="9">
        <f>Table1[[#This Row],[Suma cu TVA]]/1.2</f>
        <v>103906.25</v>
      </c>
      <c r="FS14" s="14">
        <v>103906.25</v>
      </c>
    </row>
    <row r="15" spans="1:175" ht="150" x14ac:dyDescent="0.25">
      <c r="A15" s="8"/>
      <c r="B15" s="9">
        <v>91</v>
      </c>
      <c r="C15" s="9">
        <v>14</v>
      </c>
      <c r="D15" s="4" t="s">
        <v>204</v>
      </c>
      <c r="E15" s="15" t="s">
        <v>205</v>
      </c>
      <c r="F15" s="4" t="s">
        <v>206</v>
      </c>
      <c r="G15" s="9" t="s">
        <v>176</v>
      </c>
      <c r="H15" s="9">
        <v>0.69000000000000006</v>
      </c>
      <c r="I15" s="12">
        <v>300</v>
      </c>
      <c r="J15" s="9"/>
      <c r="K15" s="9"/>
      <c r="L15" s="9"/>
      <c r="M15" s="9"/>
      <c r="N15" s="9"/>
      <c r="O15" s="9"/>
      <c r="P15" s="9"/>
      <c r="Q15" s="9"/>
      <c r="R15" s="9"/>
      <c r="S15" s="9"/>
      <c r="T15" s="9">
        <v>5000</v>
      </c>
      <c r="U15" s="9"/>
      <c r="V15" s="9">
        <v>2000</v>
      </c>
      <c r="W15" s="9"/>
      <c r="X15" s="9">
        <v>2000</v>
      </c>
      <c r="Y15" s="9"/>
      <c r="Z15" s="9"/>
      <c r="AA15" s="9"/>
      <c r="AB15" s="9"/>
      <c r="AC15" s="9"/>
      <c r="AD15" s="9"/>
      <c r="AE15" s="9"/>
      <c r="AF15" s="9"/>
      <c r="AG15" s="9">
        <v>8000</v>
      </c>
      <c r="AH15" s="9"/>
      <c r="AI15" s="9"/>
      <c r="AJ15" s="9"/>
      <c r="AK15" s="9"/>
      <c r="AL15" s="9"/>
      <c r="AM15" s="9"/>
      <c r="AN15" s="9">
        <v>8000</v>
      </c>
      <c r="AO15" s="9"/>
      <c r="AP15" s="9"/>
      <c r="AQ15" s="9">
        <v>2000</v>
      </c>
      <c r="AR15" s="9"/>
      <c r="AS15" s="9"/>
      <c r="AT15" s="9"/>
      <c r="AU15" s="9"/>
      <c r="AV15" s="9"/>
      <c r="AW15" s="9"/>
      <c r="AX15" s="9"/>
      <c r="AY15" s="9"/>
      <c r="AZ15" s="9"/>
      <c r="BA15" s="9"/>
      <c r="BB15" s="9"/>
      <c r="BC15" s="9"/>
      <c r="BD15" s="9"/>
      <c r="BE15" s="9"/>
      <c r="BF15" s="9"/>
      <c r="BG15" s="9">
        <v>8000</v>
      </c>
      <c r="BH15" s="9">
        <v>2000</v>
      </c>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v>12000</v>
      </c>
      <c r="DE15" s="9">
        <v>0</v>
      </c>
      <c r="DF15" s="9"/>
      <c r="DG15" s="9"/>
      <c r="DH15" s="9"/>
      <c r="DI15" s="9"/>
      <c r="DJ15" s="9">
        <v>2000</v>
      </c>
      <c r="DK15" s="9">
        <v>20000</v>
      </c>
      <c r="DL15" s="9"/>
      <c r="DM15" s="9">
        <v>0</v>
      </c>
      <c r="DN15" s="9"/>
      <c r="DO15" s="9"/>
      <c r="DP15" s="9"/>
      <c r="DQ15" s="9">
        <v>6000</v>
      </c>
      <c r="DR15" s="9"/>
      <c r="DS15" s="9">
        <v>0</v>
      </c>
      <c r="DT15" s="9"/>
      <c r="DU15" s="9"/>
      <c r="DV15" s="9"/>
      <c r="DW15" s="9"/>
      <c r="DX15" s="9"/>
      <c r="DY15" s="9"/>
      <c r="DZ15" s="9"/>
      <c r="EA15" s="9"/>
      <c r="EB15" s="9">
        <v>10000</v>
      </c>
      <c r="EC15" s="9"/>
      <c r="ED15" s="9">
        <v>0</v>
      </c>
      <c r="EE15" s="9"/>
      <c r="EF15" s="9"/>
      <c r="EG15" s="9"/>
      <c r="EH15" s="9"/>
      <c r="EI15" s="9"/>
      <c r="EJ15" s="9"/>
      <c r="EK15" s="9"/>
      <c r="EL15" s="9"/>
      <c r="EM15" s="9"/>
      <c r="EN15" s="9"/>
      <c r="EO15" s="9"/>
      <c r="EP15" s="9">
        <v>5000</v>
      </c>
      <c r="EQ15" s="9"/>
      <c r="ER15" s="9"/>
      <c r="ES15" s="9"/>
      <c r="ET15" s="9"/>
      <c r="EU15" s="9"/>
      <c r="EV15" s="9"/>
      <c r="EW15" s="9"/>
      <c r="EX15" s="9"/>
      <c r="EY15" s="12">
        <v>16000</v>
      </c>
      <c r="EZ15" s="9">
        <v>6000</v>
      </c>
      <c r="FA15" s="9"/>
      <c r="FB15" s="9"/>
      <c r="FC15" s="9"/>
      <c r="FD15" s="9"/>
      <c r="FE15" s="9"/>
      <c r="FF15" s="9"/>
      <c r="FG15" s="9"/>
      <c r="FH15" s="9"/>
      <c r="FI15" s="9"/>
      <c r="FJ15" s="9">
        <v>20000</v>
      </c>
      <c r="FK15" s="9"/>
      <c r="FL15" s="9"/>
      <c r="FM15" s="9"/>
      <c r="FN15" s="9">
        <v>0</v>
      </c>
      <c r="FO15" s="9"/>
      <c r="FP15" s="9">
        <f>SUM(I15:FO15)</f>
        <v>134300</v>
      </c>
      <c r="FQ15" s="9">
        <f>Table1[[#This Row],[Cantitatea totală]]*Table1[[#This Row],[Preț estimat cu TVA]]</f>
        <v>92667.000000000015</v>
      </c>
      <c r="FR15" s="9">
        <f>Table1[[#This Row],[Suma cu TVA]]/1.2</f>
        <v>77222.500000000015</v>
      </c>
      <c r="FS15" s="14">
        <v>77222.5</v>
      </c>
    </row>
    <row r="16" spans="1:175" ht="135" x14ac:dyDescent="0.25">
      <c r="A16" s="8"/>
      <c r="B16" s="9">
        <v>111</v>
      </c>
      <c r="C16" s="9">
        <v>15</v>
      </c>
      <c r="D16" s="4" t="s">
        <v>207</v>
      </c>
      <c r="E16" s="4" t="s">
        <v>208</v>
      </c>
      <c r="F16" s="4"/>
      <c r="G16" s="9" t="s">
        <v>176</v>
      </c>
      <c r="H16" s="9">
        <v>1.61</v>
      </c>
      <c r="I16" s="9">
        <v>100</v>
      </c>
      <c r="J16" s="9"/>
      <c r="K16" s="9"/>
      <c r="L16" s="9"/>
      <c r="M16" s="9"/>
      <c r="N16" s="9"/>
      <c r="O16" s="9"/>
      <c r="P16" s="9"/>
      <c r="Q16" s="9"/>
      <c r="R16" s="9"/>
      <c r="S16" s="9"/>
      <c r="T16" s="9">
        <v>10000</v>
      </c>
      <c r="U16" s="9"/>
      <c r="V16" s="9"/>
      <c r="W16" s="9">
        <v>2000</v>
      </c>
      <c r="X16" s="9">
        <v>500</v>
      </c>
      <c r="Y16" s="9"/>
      <c r="Z16" s="9"/>
      <c r="AA16" s="9">
        <v>2000</v>
      </c>
      <c r="AB16" s="9"/>
      <c r="AC16" s="9"/>
      <c r="AD16" s="9"/>
      <c r="AE16" s="9">
        <v>100</v>
      </c>
      <c r="AF16" s="9"/>
      <c r="AG16" s="9">
        <v>1000</v>
      </c>
      <c r="AH16" s="9"/>
      <c r="AI16" s="9"/>
      <c r="AJ16" s="9"/>
      <c r="AK16" s="9"/>
      <c r="AL16" s="9"/>
      <c r="AM16" s="9">
        <v>300</v>
      </c>
      <c r="AN16" s="9">
        <v>300</v>
      </c>
      <c r="AO16" s="9"/>
      <c r="AP16" s="9"/>
      <c r="AQ16" s="9"/>
      <c r="AR16" s="9"/>
      <c r="AS16" s="9"/>
      <c r="AT16" s="9"/>
      <c r="AU16" s="9">
        <v>2000</v>
      </c>
      <c r="AV16" s="9"/>
      <c r="AW16" s="9"/>
      <c r="AX16" s="9"/>
      <c r="AY16" s="9"/>
      <c r="AZ16" s="9"/>
      <c r="BA16" s="9"/>
      <c r="BB16" s="9"/>
      <c r="BC16" s="9"/>
      <c r="BD16" s="9"/>
      <c r="BE16" s="9"/>
      <c r="BF16" s="9"/>
      <c r="BG16" s="9">
        <v>6000</v>
      </c>
      <c r="BH16" s="9"/>
      <c r="BI16" s="9"/>
      <c r="BJ16" s="9"/>
      <c r="BK16" s="9"/>
      <c r="BL16" s="9"/>
      <c r="BM16" s="9"/>
      <c r="BN16" s="9"/>
      <c r="BO16" s="9"/>
      <c r="BP16" s="9">
        <v>400</v>
      </c>
      <c r="BQ16" s="9"/>
      <c r="BR16" s="9"/>
      <c r="BS16" s="9">
        <v>1000</v>
      </c>
      <c r="BT16" s="9"/>
      <c r="BU16" s="9">
        <v>1000</v>
      </c>
      <c r="BV16" s="9"/>
      <c r="BW16" s="9"/>
      <c r="BX16" s="9"/>
      <c r="BY16" s="9"/>
      <c r="BZ16" s="9"/>
      <c r="CA16" s="9"/>
      <c r="CB16" s="9"/>
      <c r="CC16" s="9"/>
      <c r="CD16" s="9">
        <v>500</v>
      </c>
      <c r="CE16" s="9"/>
      <c r="CF16" s="9">
        <v>100</v>
      </c>
      <c r="CG16" s="9"/>
      <c r="CH16" s="9"/>
      <c r="CI16" s="9"/>
      <c r="CJ16" s="9"/>
      <c r="CK16" s="9"/>
      <c r="CL16" s="9"/>
      <c r="CM16" s="9">
        <v>2000</v>
      </c>
      <c r="CN16" s="9"/>
      <c r="CO16" s="9"/>
      <c r="CP16" s="9"/>
      <c r="CQ16" s="9"/>
      <c r="CR16" s="9"/>
      <c r="CS16" s="9"/>
      <c r="CT16" s="9"/>
      <c r="CU16" s="9"/>
      <c r="CV16" s="9">
        <v>500</v>
      </c>
      <c r="CW16" s="9"/>
      <c r="CX16" s="9"/>
      <c r="CY16" s="9">
        <v>200</v>
      </c>
      <c r="CZ16" s="9"/>
      <c r="DA16" s="9"/>
      <c r="DB16" s="9"/>
      <c r="DC16" s="9"/>
      <c r="DD16" s="9"/>
      <c r="DE16" s="9">
        <v>10000</v>
      </c>
      <c r="DF16" s="9"/>
      <c r="DG16" s="9"/>
      <c r="DH16" s="9"/>
      <c r="DI16" s="9"/>
      <c r="DJ16" s="9"/>
      <c r="DK16" s="9"/>
      <c r="DL16" s="9"/>
      <c r="DM16" s="9">
        <v>0</v>
      </c>
      <c r="DN16" s="9"/>
      <c r="DO16" s="9"/>
      <c r="DP16" s="9"/>
      <c r="DQ16" s="9"/>
      <c r="DR16" s="9"/>
      <c r="DS16" s="9">
        <v>0</v>
      </c>
      <c r="DT16" s="9"/>
      <c r="DU16" s="9"/>
      <c r="DV16" s="9"/>
      <c r="DW16" s="9"/>
      <c r="DX16" s="9"/>
      <c r="DY16" s="9"/>
      <c r="DZ16" s="9"/>
      <c r="EA16" s="9"/>
      <c r="EB16" s="9">
        <v>0</v>
      </c>
      <c r="EC16" s="9"/>
      <c r="ED16" s="9">
        <v>12000</v>
      </c>
      <c r="EE16" s="9"/>
      <c r="EF16" s="9"/>
      <c r="EG16" s="9"/>
      <c r="EH16" s="9"/>
      <c r="EI16" s="9">
        <v>5000</v>
      </c>
      <c r="EJ16" s="9"/>
      <c r="EK16" s="9"/>
      <c r="EL16" s="9"/>
      <c r="EM16" s="9"/>
      <c r="EN16" s="9"/>
      <c r="EO16" s="9"/>
      <c r="EP16" s="9"/>
      <c r="EQ16" s="9"/>
      <c r="ER16" s="9"/>
      <c r="ES16" s="9"/>
      <c r="ET16" s="9">
        <v>6000</v>
      </c>
      <c r="EU16" s="9"/>
      <c r="EV16" s="9">
        <v>1500</v>
      </c>
      <c r="EW16" s="9"/>
      <c r="EX16" s="9"/>
      <c r="EY16" s="9"/>
      <c r="EZ16" s="9">
        <v>2000</v>
      </c>
      <c r="FA16" s="9"/>
      <c r="FB16" s="9"/>
      <c r="FC16" s="9"/>
      <c r="FD16" s="9"/>
      <c r="FE16" s="9"/>
      <c r="FF16" s="9"/>
      <c r="FG16" s="9">
        <v>2000</v>
      </c>
      <c r="FH16" s="9"/>
      <c r="FI16" s="9"/>
      <c r="FJ16" s="9"/>
      <c r="FK16" s="9">
        <v>15000</v>
      </c>
      <c r="FL16" s="9"/>
      <c r="FM16" s="9"/>
      <c r="FN16" s="9">
        <v>0</v>
      </c>
      <c r="FO16" s="9"/>
      <c r="FP16" s="9">
        <f>SUM(I16:FO16)</f>
        <v>83500</v>
      </c>
      <c r="FQ16" s="9">
        <f>Table1[[#This Row],[Cantitatea totală]]*Table1[[#This Row],[Preț estimat cu TVA]]</f>
        <v>134435</v>
      </c>
      <c r="FR16" s="9">
        <f>Table1[[#This Row],[Suma cu TVA]]/1.2</f>
        <v>112029.16666666667</v>
      </c>
      <c r="FS16" s="14">
        <v>112029.17</v>
      </c>
    </row>
    <row r="17" spans="1:175" ht="240" x14ac:dyDescent="0.25">
      <c r="A17" s="8"/>
      <c r="B17" s="9">
        <v>124</v>
      </c>
      <c r="C17" s="9">
        <v>16</v>
      </c>
      <c r="D17" s="4" t="s">
        <v>209</v>
      </c>
      <c r="E17" s="15" t="s">
        <v>210</v>
      </c>
      <c r="F17" s="4" t="s">
        <v>211</v>
      </c>
      <c r="G17" s="9" t="s">
        <v>176</v>
      </c>
      <c r="H17" s="9">
        <v>2.2399999999999998</v>
      </c>
      <c r="I17" s="9">
        <v>0</v>
      </c>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v>0</v>
      </c>
      <c r="DF17" s="9"/>
      <c r="DG17" s="9"/>
      <c r="DH17" s="9"/>
      <c r="DI17" s="9"/>
      <c r="DJ17" s="9"/>
      <c r="DK17" s="9"/>
      <c r="DL17" s="9"/>
      <c r="DM17" s="9">
        <v>0</v>
      </c>
      <c r="DN17" s="9">
        <v>500</v>
      </c>
      <c r="DO17" s="9"/>
      <c r="DP17" s="9"/>
      <c r="DQ17" s="9"/>
      <c r="DR17" s="9"/>
      <c r="DS17" s="9">
        <v>0</v>
      </c>
      <c r="DT17" s="9"/>
      <c r="DU17" s="9"/>
      <c r="DV17" s="9"/>
      <c r="DW17" s="9"/>
      <c r="DX17" s="9"/>
      <c r="DY17" s="9"/>
      <c r="DZ17" s="9"/>
      <c r="EA17" s="9"/>
      <c r="EB17" s="9">
        <v>0</v>
      </c>
      <c r="EC17" s="9"/>
      <c r="ED17" s="9">
        <v>0</v>
      </c>
      <c r="EE17" s="9"/>
      <c r="EF17" s="9"/>
      <c r="EG17" s="9"/>
      <c r="EH17" s="9"/>
      <c r="EI17" s="9"/>
      <c r="EJ17" s="9"/>
      <c r="EK17" s="9"/>
      <c r="EL17" s="9"/>
      <c r="EM17" s="9"/>
      <c r="EN17" s="9"/>
      <c r="EO17" s="9"/>
      <c r="EP17" s="9"/>
      <c r="EQ17" s="9"/>
      <c r="ER17" s="9"/>
      <c r="ES17" s="9"/>
      <c r="ET17" s="9"/>
      <c r="EU17" s="9"/>
      <c r="EV17" s="9"/>
      <c r="EW17" s="9"/>
      <c r="EX17" s="9"/>
      <c r="EY17" s="9"/>
      <c r="EZ17" s="9"/>
      <c r="FA17" s="9"/>
      <c r="FB17" s="9">
        <v>6000</v>
      </c>
      <c r="FC17" s="9"/>
      <c r="FD17" s="9"/>
      <c r="FE17" s="9"/>
      <c r="FF17" s="9"/>
      <c r="FG17" s="9"/>
      <c r="FH17" s="9"/>
      <c r="FI17" s="9"/>
      <c r="FJ17" s="9"/>
      <c r="FK17" s="9"/>
      <c r="FL17" s="9"/>
      <c r="FM17" s="9"/>
      <c r="FN17" s="9">
        <v>0</v>
      </c>
      <c r="FO17" s="9"/>
      <c r="FP17" s="9">
        <f>SUM(I17:FO17)</f>
        <v>6500</v>
      </c>
      <c r="FQ17" s="9">
        <f>Table1[[#This Row],[Cantitatea totală]]*Table1[[#This Row],[Preț estimat cu TVA]]</f>
        <v>14559.999999999998</v>
      </c>
      <c r="FR17" s="9">
        <f>Table1[[#This Row],[Suma cu TVA]]/1.2</f>
        <v>12133.333333333332</v>
      </c>
      <c r="FS17" s="14">
        <v>12133.34</v>
      </c>
    </row>
    <row r="18" spans="1:175" ht="135" x14ac:dyDescent="0.25">
      <c r="A18" s="8"/>
      <c r="B18" s="9">
        <v>129</v>
      </c>
      <c r="C18" s="9">
        <v>17</v>
      </c>
      <c r="D18" s="4" t="s">
        <v>212</v>
      </c>
      <c r="E18" s="15" t="s">
        <v>213</v>
      </c>
      <c r="F18" s="4" t="s">
        <v>214</v>
      </c>
      <c r="G18" s="9" t="s">
        <v>176</v>
      </c>
      <c r="H18" s="9">
        <v>0.66</v>
      </c>
      <c r="I18" s="9">
        <v>0</v>
      </c>
      <c r="J18" s="9"/>
      <c r="K18" s="9"/>
      <c r="L18" s="9">
        <v>200</v>
      </c>
      <c r="M18" s="9"/>
      <c r="N18" s="9"/>
      <c r="O18" s="9"/>
      <c r="P18" s="9"/>
      <c r="Q18" s="9"/>
      <c r="R18" s="9"/>
      <c r="S18" s="9"/>
      <c r="T18" s="9">
        <v>60000</v>
      </c>
      <c r="U18" s="9">
        <v>50000</v>
      </c>
      <c r="V18" s="9"/>
      <c r="W18" s="9"/>
      <c r="X18" s="9">
        <v>3000</v>
      </c>
      <c r="Y18" s="9"/>
      <c r="Z18" s="9"/>
      <c r="AA18" s="9"/>
      <c r="AB18" s="9"/>
      <c r="AC18" s="9"/>
      <c r="AD18" s="9"/>
      <c r="AE18" s="9">
        <v>1000</v>
      </c>
      <c r="AF18" s="9"/>
      <c r="AG18" s="9">
        <v>2500</v>
      </c>
      <c r="AH18" s="9"/>
      <c r="AI18" s="9"/>
      <c r="AJ18" s="9"/>
      <c r="AK18" s="9"/>
      <c r="AL18" s="9"/>
      <c r="AM18" s="9"/>
      <c r="AN18" s="9"/>
      <c r="AO18" s="9"/>
      <c r="AP18" s="9"/>
      <c r="AQ18" s="9"/>
      <c r="AR18" s="9">
        <v>20000</v>
      </c>
      <c r="AS18" s="9">
        <v>4000</v>
      </c>
      <c r="AT18" s="9">
        <v>1000</v>
      </c>
      <c r="AU18" s="9"/>
      <c r="AV18" s="9"/>
      <c r="AW18" s="9"/>
      <c r="AX18" s="9"/>
      <c r="AY18" s="9">
        <v>500</v>
      </c>
      <c r="AZ18" s="9">
        <v>16000</v>
      </c>
      <c r="BA18" s="9"/>
      <c r="BB18" s="9"/>
      <c r="BC18" s="9">
        <v>3000</v>
      </c>
      <c r="BD18" s="9"/>
      <c r="BE18" s="9">
        <v>1000</v>
      </c>
      <c r="BF18" s="9"/>
      <c r="BG18" s="9"/>
      <c r="BH18" s="9"/>
      <c r="BI18" s="9"/>
      <c r="BJ18" s="9"/>
      <c r="BK18" s="9"/>
      <c r="BL18" s="9"/>
      <c r="BM18" s="9"/>
      <c r="BN18" s="9"/>
      <c r="BO18" s="9"/>
      <c r="BP18" s="9">
        <v>300</v>
      </c>
      <c r="BQ18" s="9"/>
      <c r="BR18" s="9"/>
      <c r="BS18" s="9"/>
      <c r="BT18" s="9">
        <v>600</v>
      </c>
      <c r="BU18" s="9">
        <v>20000</v>
      </c>
      <c r="BV18" s="9">
        <v>9000</v>
      </c>
      <c r="BW18" s="9"/>
      <c r="BX18" s="9"/>
      <c r="BY18" s="9"/>
      <c r="BZ18" s="9"/>
      <c r="CA18" s="9">
        <v>2000</v>
      </c>
      <c r="CB18" s="9"/>
      <c r="CC18" s="9"/>
      <c r="CD18" s="9"/>
      <c r="CE18" s="9"/>
      <c r="CF18" s="9"/>
      <c r="CG18" s="9"/>
      <c r="CH18" s="9"/>
      <c r="CI18" s="9"/>
      <c r="CJ18" s="9"/>
      <c r="CK18" s="9"/>
      <c r="CL18" s="9"/>
      <c r="CM18" s="9"/>
      <c r="CN18" s="9"/>
      <c r="CO18" s="9"/>
      <c r="CP18" s="9"/>
      <c r="CQ18" s="9"/>
      <c r="CR18" s="9">
        <v>30000</v>
      </c>
      <c r="CS18" s="9">
        <v>100</v>
      </c>
      <c r="CT18" s="9"/>
      <c r="CU18" s="9">
        <v>2000</v>
      </c>
      <c r="CV18" s="9">
        <v>20000</v>
      </c>
      <c r="CW18" s="9"/>
      <c r="CX18" s="9"/>
      <c r="CY18" s="9">
        <v>2000</v>
      </c>
      <c r="CZ18" s="9"/>
      <c r="DA18" s="9"/>
      <c r="DB18" s="9"/>
      <c r="DC18" s="9"/>
      <c r="DD18" s="9"/>
      <c r="DE18" s="9">
        <v>40000</v>
      </c>
      <c r="DF18" s="9"/>
      <c r="DG18" s="9"/>
      <c r="DH18" s="9"/>
      <c r="DI18" s="9"/>
      <c r="DJ18" s="9"/>
      <c r="DK18" s="9"/>
      <c r="DL18" s="9"/>
      <c r="DM18" s="9">
        <v>25000</v>
      </c>
      <c r="DN18" s="9"/>
      <c r="DO18" s="9"/>
      <c r="DP18" s="9"/>
      <c r="DQ18" s="9"/>
      <c r="DR18" s="9"/>
      <c r="DS18" s="9">
        <v>0</v>
      </c>
      <c r="DT18" s="9"/>
      <c r="DU18" s="9"/>
      <c r="DV18" s="9">
        <v>300</v>
      </c>
      <c r="DW18" s="9"/>
      <c r="DX18" s="9">
        <v>16000</v>
      </c>
      <c r="DY18" s="9"/>
      <c r="DZ18" s="9"/>
      <c r="EA18" s="9">
        <v>1000</v>
      </c>
      <c r="EB18" s="9">
        <v>35000</v>
      </c>
      <c r="EC18" s="9"/>
      <c r="ED18" s="9">
        <v>35000</v>
      </c>
      <c r="EE18" s="9"/>
      <c r="EF18" s="9">
        <v>20000</v>
      </c>
      <c r="EG18" s="9"/>
      <c r="EH18" s="9"/>
      <c r="EI18" s="9"/>
      <c r="EJ18" s="9">
        <v>50000</v>
      </c>
      <c r="EK18" s="9"/>
      <c r="EL18" s="9"/>
      <c r="EM18" s="9"/>
      <c r="EN18" s="9"/>
      <c r="EO18" s="9"/>
      <c r="EP18" s="9">
        <v>10000</v>
      </c>
      <c r="EQ18" s="9"/>
      <c r="ER18" s="9">
        <v>3000</v>
      </c>
      <c r="ES18" s="9">
        <v>8000</v>
      </c>
      <c r="ET18" s="9"/>
      <c r="EU18" s="9"/>
      <c r="EV18" s="9"/>
      <c r="EW18" s="9"/>
      <c r="EX18" s="9"/>
      <c r="EY18" s="12">
        <v>16000</v>
      </c>
      <c r="EZ18" s="9"/>
      <c r="FA18" s="9"/>
      <c r="FB18" s="9">
        <v>10000</v>
      </c>
      <c r="FC18" s="9"/>
      <c r="FD18" s="9"/>
      <c r="FE18" s="9"/>
      <c r="FF18" s="9">
        <v>35000</v>
      </c>
      <c r="FG18" s="9"/>
      <c r="FH18" s="9"/>
      <c r="FI18" s="9"/>
      <c r="FJ18" s="9"/>
      <c r="FK18" s="9"/>
      <c r="FL18" s="9"/>
      <c r="FM18" s="9"/>
      <c r="FN18" s="9">
        <v>0</v>
      </c>
      <c r="FO18" s="9"/>
      <c r="FP18" s="9">
        <f>SUM(I18:FO18)</f>
        <v>552500</v>
      </c>
      <c r="FQ18" s="9">
        <f>Table1[[#This Row],[Cantitatea totală]]*Table1[[#This Row],[Preț estimat cu TVA]]</f>
        <v>364650</v>
      </c>
      <c r="FR18" s="9">
        <f>Table1[[#This Row],[Suma cu TVA]]/1.2</f>
        <v>303875</v>
      </c>
      <c r="FS18" s="14">
        <v>303875</v>
      </c>
    </row>
    <row r="19" spans="1:175" ht="165" x14ac:dyDescent="0.25">
      <c r="A19" s="8"/>
      <c r="B19" s="9">
        <v>130</v>
      </c>
      <c r="C19" s="9">
        <v>18</v>
      </c>
      <c r="D19" s="4" t="s">
        <v>215</v>
      </c>
      <c r="E19" s="15" t="s">
        <v>216</v>
      </c>
      <c r="F19" s="4" t="s">
        <v>217</v>
      </c>
      <c r="G19" s="9" t="s">
        <v>176</v>
      </c>
      <c r="H19" s="9">
        <v>0.66</v>
      </c>
      <c r="I19" s="9">
        <v>0</v>
      </c>
      <c r="J19" s="9"/>
      <c r="K19" s="9"/>
      <c r="L19" s="9"/>
      <c r="M19" s="9"/>
      <c r="N19" s="9"/>
      <c r="O19" s="9"/>
      <c r="P19" s="9"/>
      <c r="Q19" s="9"/>
      <c r="R19" s="9">
        <v>90000</v>
      </c>
      <c r="S19" s="9"/>
      <c r="T19" s="9"/>
      <c r="U19" s="9"/>
      <c r="V19" s="9"/>
      <c r="W19" s="9"/>
      <c r="X19" s="9"/>
      <c r="Y19" s="9"/>
      <c r="Z19" s="9"/>
      <c r="AA19" s="9"/>
      <c r="AB19" s="9"/>
      <c r="AC19" s="9"/>
      <c r="AD19" s="9"/>
      <c r="AE19" s="9"/>
      <c r="AF19" s="9"/>
      <c r="AG19" s="9"/>
      <c r="AH19" s="9"/>
      <c r="AI19" s="9"/>
      <c r="AJ19" s="9">
        <v>15000</v>
      </c>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v>10000</v>
      </c>
      <c r="BN19" s="9"/>
      <c r="BO19" s="9"/>
      <c r="BP19" s="9"/>
      <c r="BQ19" s="9"/>
      <c r="BR19" s="9"/>
      <c r="BS19" s="9"/>
      <c r="BT19" s="9">
        <v>300</v>
      </c>
      <c r="BU19" s="9"/>
      <c r="BV19" s="9"/>
      <c r="BW19" s="9"/>
      <c r="BX19" s="9"/>
      <c r="BY19" s="9"/>
      <c r="BZ19" s="9"/>
      <c r="CA19" s="9"/>
      <c r="CB19" s="9"/>
      <c r="CC19" s="9"/>
      <c r="CD19" s="9"/>
      <c r="CE19" s="9"/>
      <c r="CF19" s="9"/>
      <c r="CG19" s="9"/>
      <c r="CH19" s="9"/>
      <c r="CI19" s="9"/>
      <c r="CJ19" s="9"/>
      <c r="CK19" s="9"/>
      <c r="CL19" s="9"/>
      <c r="CM19" s="9"/>
      <c r="CN19" s="9"/>
      <c r="CO19" s="9"/>
      <c r="CP19" s="9"/>
      <c r="CQ19" s="9">
        <v>5000</v>
      </c>
      <c r="CR19" s="9"/>
      <c r="CS19" s="9"/>
      <c r="CT19" s="9"/>
      <c r="CU19" s="9"/>
      <c r="CV19" s="9"/>
      <c r="CW19" s="9"/>
      <c r="CX19" s="9"/>
      <c r="CY19" s="9">
        <v>1000</v>
      </c>
      <c r="CZ19" s="9"/>
      <c r="DA19" s="9"/>
      <c r="DB19" s="9"/>
      <c r="DC19" s="9"/>
      <c r="DD19" s="9"/>
      <c r="DE19" s="9">
        <v>0</v>
      </c>
      <c r="DF19" s="9"/>
      <c r="DG19" s="9"/>
      <c r="DH19" s="9"/>
      <c r="DI19" s="9">
        <v>4000</v>
      </c>
      <c r="DJ19" s="9"/>
      <c r="DK19" s="9">
        <v>34000</v>
      </c>
      <c r="DL19" s="9">
        <v>12000</v>
      </c>
      <c r="DM19" s="9">
        <v>0</v>
      </c>
      <c r="DN19" s="9">
        <v>2000</v>
      </c>
      <c r="DO19" s="9">
        <v>10000</v>
      </c>
      <c r="DP19" s="9"/>
      <c r="DQ19" s="9"/>
      <c r="DR19" s="13">
        <v>6000</v>
      </c>
      <c r="DS19" s="9">
        <v>0</v>
      </c>
      <c r="DT19" s="9"/>
      <c r="DU19" s="9"/>
      <c r="DV19" s="9"/>
      <c r="DW19" s="9"/>
      <c r="DX19" s="9"/>
      <c r="DY19" s="9"/>
      <c r="DZ19" s="9"/>
      <c r="EA19" s="9"/>
      <c r="EB19" s="9">
        <v>15000</v>
      </c>
      <c r="EC19" s="9">
        <v>70000</v>
      </c>
      <c r="ED19" s="9">
        <v>0</v>
      </c>
      <c r="EE19" s="9">
        <v>105000</v>
      </c>
      <c r="EF19" s="9"/>
      <c r="EG19" s="9">
        <v>19000</v>
      </c>
      <c r="EH19" s="9"/>
      <c r="EI19" s="9"/>
      <c r="EJ19" s="9"/>
      <c r="EK19" s="9"/>
      <c r="EL19" s="9"/>
      <c r="EM19" s="9"/>
      <c r="EN19" s="9"/>
      <c r="EO19" s="9"/>
      <c r="EP19" s="9"/>
      <c r="EQ19" s="9"/>
      <c r="ER19" s="9"/>
      <c r="ES19" s="9"/>
      <c r="ET19" s="9">
        <v>1000</v>
      </c>
      <c r="EU19" s="9"/>
      <c r="EV19" s="9"/>
      <c r="EW19" s="9"/>
      <c r="EX19" s="9"/>
      <c r="EY19" s="9"/>
      <c r="EZ19" s="9"/>
      <c r="FA19" s="9"/>
      <c r="FB19" s="9">
        <v>2000</v>
      </c>
      <c r="FC19" s="9"/>
      <c r="FD19" s="9"/>
      <c r="FE19" s="9"/>
      <c r="FF19" s="9">
        <v>8000</v>
      </c>
      <c r="FG19" s="9"/>
      <c r="FH19" s="9"/>
      <c r="FI19" s="9"/>
      <c r="FJ19" s="9"/>
      <c r="FK19" s="9"/>
      <c r="FL19" s="9"/>
      <c r="FM19" s="9">
        <v>5000</v>
      </c>
      <c r="FN19" s="9">
        <v>0</v>
      </c>
      <c r="FO19" s="9"/>
      <c r="FP19" s="9">
        <f>SUM(I19:FO19)</f>
        <v>414300</v>
      </c>
      <c r="FQ19" s="9">
        <f>Table1[[#This Row],[Cantitatea totală]]*Table1[[#This Row],[Preț estimat cu TVA]]</f>
        <v>273438</v>
      </c>
      <c r="FR19" s="9">
        <f>Table1[[#This Row],[Suma cu TVA]]/1.2</f>
        <v>227865</v>
      </c>
      <c r="FS19" s="14">
        <v>227865</v>
      </c>
    </row>
    <row r="20" spans="1:175" ht="135" x14ac:dyDescent="0.25">
      <c r="A20" s="8"/>
      <c r="B20" s="9">
        <v>131</v>
      </c>
      <c r="C20" s="9">
        <v>19</v>
      </c>
      <c r="D20" s="4" t="s">
        <v>218</v>
      </c>
      <c r="E20" s="15" t="s">
        <v>219</v>
      </c>
      <c r="F20" s="4" t="s">
        <v>220</v>
      </c>
      <c r="G20" s="9" t="s">
        <v>176</v>
      </c>
      <c r="H20" s="9">
        <v>0.79</v>
      </c>
      <c r="I20" s="9">
        <v>0</v>
      </c>
      <c r="J20" s="9"/>
      <c r="K20" s="9"/>
      <c r="L20" s="9"/>
      <c r="M20" s="9"/>
      <c r="N20" s="9"/>
      <c r="O20" s="9"/>
      <c r="P20" s="9"/>
      <c r="Q20" s="9"/>
      <c r="R20" s="9"/>
      <c r="S20" s="9"/>
      <c r="T20" s="9"/>
      <c r="U20" s="9"/>
      <c r="V20" s="9"/>
      <c r="W20" s="9"/>
      <c r="X20" s="9"/>
      <c r="Y20" s="9"/>
      <c r="Z20" s="9"/>
      <c r="AA20" s="9"/>
      <c r="AB20" s="9"/>
      <c r="AC20" s="9"/>
      <c r="AD20" s="9"/>
      <c r="AE20" s="9"/>
      <c r="AF20" s="9"/>
      <c r="AG20" s="9"/>
      <c r="AH20" s="9"/>
      <c r="AI20" s="9">
        <v>4000</v>
      </c>
      <c r="AJ20" s="9"/>
      <c r="AK20" s="9"/>
      <c r="AL20" s="9"/>
      <c r="AM20" s="9"/>
      <c r="AN20" s="9"/>
      <c r="AO20" s="9"/>
      <c r="AP20" s="9"/>
      <c r="AQ20" s="9"/>
      <c r="AR20" s="9"/>
      <c r="AS20" s="9"/>
      <c r="AT20" s="9"/>
      <c r="AU20" s="9"/>
      <c r="AV20" s="9"/>
      <c r="AW20" s="9"/>
      <c r="AX20" s="9"/>
      <c r="AY20" s="9"/>
      <c r="AZ20" s="9"/>
      <c r="BA20" s="9"/>
      <c r="BB20" s="9"/>
      <c r="BC20" s="9"/>
      <c r="BD20" s="9">
        <v>2500</v>
      </c>
      <c r="BE20" s="9"/>
      <c r="BF20" s="9"/>
      <c r="BG20" s="9"/>
      <c r="BH20" s="9"/>
      <c r="BI20" s="9"/>
      <c r="BJ20" s="9"/>
      <c r="BK20" s="9"/>
      <c r="BL20" s="9"/>
      <c r="BM20" s="9"/>
      <c r="BN20" s="9"/>
      <c r="BO20" s="9"/>
      <c r="BP20" s="9">
        <v>300</v>
      </c>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v>0</v>
      </c>
      <c r="DF20" s="9"/>
      <c r="DG20" s="9"/>
      <c r="DH20" s="9"/>
      <c r="DI20" s="9"/>
      <c r="DJ20" s="9"/>
      <c r="DK20" s="9">
        <v>5000</v>
      </c>
      <c r="DL20" s="9"/>
      <c r="DM20" s="9">
        <v>0</v>
      </c>
      <c r="DN20" s="9"/>
      <c r="DO20" s="9"/>
      <c r="DP20" s="9"/>
      <c r="DQ20" s="9"/>
      <c r="DR20" s="9"/>
      <c r="DS20" s="9">
        <v>0</v>
      </c>
      <c r="DT20" s="9"/>
      <c r="DU20" s="9">
        <v>12000</v>
      </c>
      <c r="DV20" s="9"/>
      <c r="DW20" s="9"/>
      <c r="DX20" s="9"/>
      <c r="DY20" s="9"/>
      <c r="DZ20" s="9"/>
      <c r="EA20" s="9"/>
      <c r="EB20" s="9">
        <v>0</v>
      </c>
      <c r="EC20" s="9"/>
      <c r="ED20" s="9">
        <v>0</v>
      </c>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v>0</v>
      </c>
      <c r="FO20" s="9"/>
      <c r="FP20" s="9">
        <f>SUM(I20:FO20)</f>
        <v>23800</v>
      </c>
      <c r="FQ20" s="9">
        <f>Table1[[#This Row],[Cantitatea totală]]*Table1[[#This Row],[Preț estimat cu TVA]]</f>
        <v>18802</v>
      </c>
      <c r="FR20" s="9">
        <f>Table1[[#This Row],[Suma cu TVA]]/1.2</f>
        <v>15668.333333333334</v>
      </c>
      <c r="FS20" s="14">
        <v>15668.34</v>
      </c>
    </row>
    <row r="21" spans="1:175" ht="150" x14ac:dyDescent="0.25">
      <c r="A21" s="8"/>
      <c r="B21" s="9">
        <v>132</v>
      </c>
      <c r="C21" s="9">
        <v>20</v>
      </c>
      <c r="D21" s="4" t="s">
        <v>221</v>
      </c>
      <c r="E21" s="15" t="s">
        <v>222</v>
      </c>
      <c r="F21" s="4" t="s">
        <v>223</v>
      </c>
      <c r="G21" s="9" t="s">
        <v>176</v>
      </c>
      <c r="H21" s="9">
        <v>0.85</v>
      </c>
      <c r="I21" s="9">
        <v>0</v>
      </c>
      <c r="J21" s="9"/>
      <c r="K21" s="9"/>
      <c r="L21" s="9"/>
      <c r="M21" s="9"/>
      <c r="N21" s="9"/>
      <c r="O21" s="9"/>
      <c r="P21" s="9"/>
      <c r="Q21" s="9"/>
      <c r="R21" s="9"/>
      <c r="S21" s="9"/>
      <c r="T21" s="9"/>
      <c r="U21" s="9">
        <v>6000</v>
      </c>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v>500</v>
      </c>
      <c r="CW21" s="9"/>
      <c r="CX21" s="9"/>
      <c r="CY21" s="9"/>
      <c r="CZ21" s="9"/>
      <c r="DA21" s="9"/>
      <c r="DB21" s="9"/>
      <c r="DC21" s="9"/>
      <c r="DD21" s="9"/>
      <c r="DE21" s="9">
        <v>0</v>
      </c>
      <c r="DF21" s="9"/>
      <c r="DG21" s="9"/>
      <c r="DH21" s="9"/>
      <c r="DI21" s="9"/>
      <c r="DJ21" s="9"/>
      <c r="DK21" s="9"/>
      <c r="DL21" s="9"/>
      <c r="DM21" s="9">
        <v>0</v>
      </c>
      <c r="DN21" s="9"/>
      <c r="DO21" s="9"/>
      <c r="DP21" s="9"/>
      <c r="DQ21" s="9"/>
      <c r="DR21" s="9"/>
      <c r="DS21" s="9">
        <v>0</v>
      </c>
      <c r="DT21" s="9"/>
      <c r="DU21" s="9"/>
      <c r="DV21" s="9"/>
      <c r="DW21" s="9"/>
      <c r="DX21" s="9"/>
      <c r="DY21" s="9"/>
      <c r="DZ21" s="9"/>
      <c r="EA21" s="9"/>
      <c r="EB21" s="9">
        <v>0</v>
      </c>
      <c r="EC21" s="9"/>
      <c r="ED21" s="9">
        <v>0</v>
      </c>
      <c r="EE21" s="9">
        <v>1000</v>
      </c>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v>300</v>
      </c>
      <c r="FK21" s="9"/>
      <c r="FL21" s="9"/>
      <c r="FM21" s="9"/>
      <c r="FN21" s="9">
        <v>0</v>
      </c>
      <c r="FO21" s="9"/>
      <c r="FP21" s="9">
        <f>SUM(I21:FO21)</f>
        <v>7800</v>
      </c>
      <c r="FQ21" s="9">
        <f>Table1[[#This Row],[Cantitatea totală]]*Table1[[#This Row],[Preț estimat cu TVA]]</f>
        <v>6630</v>
      </c>
      <c r="FR21" s="9">
        <f>Table1[[#This Row],[Suma cu TVA]]/1.2</f>
        <v>5525</v>
      </c>
      <c r="FS21" s="14">
        <v>5525</v>
      </c>
    </row>
    <row r="22" spans="1:175" ht="210" x14ac:dyDescent="0.25">
      <c r="A22" s="8"/>
      <c r="B22" s="9">
        <v>146</v>
      </c>
      <c r="C22" s="9">
        <v>21</v>
      </c>
      <c r="D22" s="4" t="s">
        <v>224</v>
      </c>
      <c r="E22" s="15" t="s">
        <v>225</v>
      </c>
      <c r="F22" s="4" t="s">
        <v>226</v>
      </c>
      <c r="G22" s="9" t="s">
        <v>176</v>
      </c>
      <c r="H22" s="9">
        <v>0.69000000000000006</v>
      </c>
      <c r="I22" s="9">
        <v>0</v>
      </c>
      <c r="J22" s="9"/>
      <c r="K22" s="9"/>
      <c r="L22" s="9"/>
      <c r="M22" s="9"/>
      <c r="N22" s="9"/>
      <c r="O22" s="9"/>
      <c r="P22" s="9"/>
      <c r="Q22" s="9"/>
      <c r="R22" s="9"/>
      <c r="S22" s="9"/>
      <c r="T22" s="9"/>
      <c r="U22" s="9"/>
      <c r="V22" s="9">
        <v>1000</v>
      </c>
      <c r="W22" s="9"/>
      <c r="X22" s="9"/>
      <c r="Y22" s="9"/>
      <c r="Z22" s="9"/>
      <c r="AA22" s="9"/>
      <c r="AB22" s="9"/>
      <c r="AC22" s="9"/>
      <c r="AD22" s="9"/>
      <c r="AE22" s="9"/>
      <c r="AF22" s="9"/>
      <c r="AG22" s="9"/>
      <c r="AH22" s="9"/>
      <c r="AI22" s="9"/>
      <c r="AJ22" s="9"/>
      <c r="AK22" s="9"/>
      <c r="AL22" s="9"/>
      <c r="AM22" s="9"/>
      <c r="AN22" s="9"/>
      <c r="AO22" s="9"/>
      <c r="AP22" s="9">
        <v>800</v>
      </c>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v>20000</v>
      </c>
      <c r="DF22" s="9"/>
      <c r="DG22" s="9"/>
      <c r="DH22" s="9"/>
      <c r="DI22" s="9"/>
      <c r="DJ22" s="9">
        <v>2000</v>
      </c>
      <c r="DK22" s="9">
        <v>5000</v>
      </c>
      <c r="DL22" s="9"/>
      <c r="DM22" s="9">
        <v>0</v>
      </c>
      <c r="DN22" s="9"/>
      <c r="DO22" s="9"/>
      <c r="DP22" s="9"/>
      <c r="DQ22" s="9"/>
      <c r="DR22" s="9"/>
      <c r="DS22" s="9">
        <v>0</v>
      </c>
      <c r="DT22" s="9">
        <v>2000</v>
      </c>
      <c r="DU22" s="9"/>
      <c r="DV22" s="9"/>
      <c r="DW22" s="9"/>
      <c r="DX22" s="9"/>
      <c r="DY22" s="9"/>
      <c r="DZ22" s="9"/>
      <c r="EA22" s="9"/>
      <c r="EB22" s="9">
        <v>0</v>
      </c>
      <c r="EC22" s="9">
        <v>70000</v>
      </c>
      <c r="ED22" s="9">
        <v>0</v>
      </c>
      <c r="EE22" s="9">
        <v>160000</v>
      </c>
      <c r="EF22" s="9">
        <v>20000</v>
      </c>
      <c r="EG22" s="9">
        <v>10000</v>
      </c>
      <c r="EH22" s="9"/>
      <c r="EI22" s="9"/>
      <c r="EJ22" s="9"/>
      <c r="EK22" s="9"/>
      <c r="EL22" s="9"/>
      <c r="EM22" s="9"/>
      <c r="EN22" s="9"/>
      <c r="EO22" s="9"/>
      <c r="EP22" s="9"/>
      <c r="EQ22" s="9"/>
      <c r="ER22" s="9"/>
      <c r="ES22" s="9"/>
      <c r="ET22" s="9"/>
      <c r="EU22" s="9"/>
      <c r="EV22" s="9"/>
      <c r="EW22" s="9">
        <v>5000</v>
      </c>
      <c r="EX22" s="9"/>
      <c r="EY22" s="9"/>
      <c r="EZ22" s="9"/>
      <c r="FA22" s="9"/>
      <c r="FB22" s="9"/>
      <c r="FC22" s="9"/>
      <c r="FD22" s="9"/>
      <c r="FE22" s="9"/>
      <c r="FF22" s="9"/>
      <c r="FG22" s="9"/>
      <c r="FH22" s="9"/>
      <c r="FI22" s="9"/>
      <c r="FJ22" s="9"/>
      <c r="FK22" s="9"/>
      <c r="FL22" s="9"/>
      <c r="FM22" s="9"/>
      <c r="FN22" s="9">
        <v>0</v>
      </c>
      <c r="FO22" s="9"/>
      <c r="FP22" s="9">
        <f>SUM(I22:FO22)</f>
        <v>295800</v>
      </c>
      <c r="FQ22" s="9">
        <f>Table1[[#This Row],[Cantitatea totală]]*Table1[[#This Row],[Preț estimat cu TVA]]</f>
        <v>204102.00000000003</v>
      </c>
      <c r="FR22" s="9">
        <f>Table1[[#This Row],[Suma cu TVA]]/1.2</f>
        <v>170085.00000000003</v>
      </c>
      <c r="FS22" s="14">
        <v>170085</v>
      </c>
    </row>
    <row r="23" spans="1:175" ht="60" x14ac:dyDescent="0.25">
      <c r="A23" s="8"/>
      <c r="B23" s="9">
        <v>150</v>
      </c>
      <c r="C23" s="9">
        <v>22</v>
      </c>
      <c r="D23" s="4" t="s">
        <v>227</v>
      </c>
      <c r="E23" s="4" t="s">
        <v>228</v>
      </c>
      <c r="F23" s="4"/>
      <c r="G23" s="9" t="s">
        <v>176</v>
      </c>
      <c r="H23" s="9">
        <v>13.5</v>
      </c>
      <c r="I23" s="9">
        <v>0</v>
      </c>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v>0</v>
      </c>
      <c r="DF23" s="9"/>
      <c r="DG23" s="9"/>
      <c r="DH23" s="9"/>
      <c r="DI23" s="9"/>
      <c r="DJ23" s="9"/>
      <c r="DK23" s="9"/>
      <c r="DL23" s="9"/>
      <c r="DM23" s="9">
        <v>300</v>
      </c>
      <c r="DN23" s="9"/>
      <c r="DO23" s="9"/>
      <c r="DP23" s="9"/>
      <c r="DQ23" s="9"/>
      <c r="DR23" s="9"/>
      <c r="DS23" s="9">
        <v>0</v>
      </c>
      <c r="DT23" s="9"/>
      <c r="DU23" s="9"/>
      <c r="DV23" s="9"/>
      <c r="DW23" s="9"/>
      <c r="DX23" s="9"/>
      <c r="DY23" s="9"/>
      <c r="DZ23" s="9"/>
      <c r="EA23" s="9"/>
      <c r="EB23" s="9">
        <v>0</v>
      </c>
      <c r="EC23" s="9"/>
      <c r="ED23" s="9">
        <v>0</v>
      </c>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v>0</v>
      </c>
      <c r="FO23" s="9"/>
      <c r="FP23" s="9">
        <f>SUM(I23:FO23)</f>
        <v>300</v>
      </c>
      <c r="FQ23" s="9">
        <f>Table1[[#This Row],[Cantitatea totală]]*Table1[[#This Row],[Preț estimat cu TVA]]</f>
        <v>4050</v>
      </c>
      <c r="FR23" s="9">
        <f>Table1[[#This Row],[Suma cu TVA]]/1.2</f>
        <v>3375</v>
      </c>
      <c r="FS23" s="14">
        <v>3375</v>
      </c>
    </row>
    <row r="24" spans="1:175" ht="75" x14ac:dyDescent="0.25">
      <c r="A24" s="8"/>
      <c r="B24" s="9">
        <v>152</v>
      </c>
      <c r="C24" s="9">
        <v>23</v>
      </c>
      <c r="D24" s="4" t="s">
        <v>229</v>
      </c>
      <c r="E24" s="15" t="s">
        <v>230</v>
      </c>
      <c r="F24" s="4"/>
      <c r="G24" s="9" t="s">
        <v>176</v>
      </c>
      <c r="H24" s="9">
        <v>0.81</v>
      </c>
      <c r="I24" s="9">
        <v>0</v>
      </c>
      <c r="J24" s="9"/>
      <c r="K24" s="13">
        <v>100</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v>0</v>
      </c>
      <c r="DF24" s="9"/>
      <c r="DG24" s="9"/>
      <c r="DH24" s="9"/>
      <c r="DI24" s="9"/>
      <c r="DJ24" s="9"/>
      <c r="DK24" s="9"/>
      <c r="DL24" s="9"/>
      <c r="DM24" s="13">
        <v>1000</v>
      </c>
      <c r="DN24" s="9"/>
      <c r="DO24" s="9"/>
      <c r="DP24" s="9"/>
      <c r="DQ24" s="9"/>
      <c r="DR24" s="9"/>
      <c r="DS24" s="9">
        <v>0</v>
      </c>
      <c r="DT24" s="9"/>
      <c r="DU24" s="9"/>
      <c r="DV24" s="9"/>
      <c r="DW24" s="9"/>
      <c r="DX24" s="9"/>
      <c r="DY24" s="9"/>
      <c r="DZ24" s="9"/>
      <c r="EA24" s="9"/>
      <c r="EB24" s="9">
        <v>0</v>
      </c>
      <c r="EC24" s="9"/>
      <c r="ED24" s="9">
        <v>0</v>
      </c>
      <c r="EE24" s="9"/>
      <c r="EF24" s="9"/>
      <c r="EG24" s="9"/>
      <c r="EH24" s="9"/>
      <c r="EI24" s="9"/>
      <c r="EJ24" s="9"/>
      <c r="EK24" s="9"/>
      <c r="EL24" s="9"/>
      <c r="EM24" s="9"/>
      <c r="EN24" s="9"/>
      <c r="EO24" s="9"/>
      <c r="EP24" s="9"/>
      <c r="EQ24" s="9"/>
      <c r="ER24" s="9"/>
      <c r="ES24" s="9"/>
      <c r="ET24" s="9"/>
      <c r="EU24" s="9"/>
      <c r="EV24" s="9"/>
      <c r="EW24" s="9"/>
      <c r="EX24" s="9"/>
      <c r="EY24" s="9"/>
      <c r="EZ24" s="9"/>
      <c r="FA24" s="9"/>
      <c r="FB24" s="9">
        <v>500</v>
      </c>
      <c r="FC24" s="9"/>
      <c r="FD24" s="9"/>
      <c r="FE24" s="9"/>
      <c r="FF24" s="9"/>
      <c r="FG24" s="9"/>
      <c r="FH24" s="9"/>
      <c r="FI24" s="9"/>
      <c r="FJ24" s="9"/>
      <c r="FK24" s="9"/>
      <c r="FL24" s="9"/>
      <c r="FM24" s="9"/>
      <c r="FN24" s="9">
        <v>0</v>
      </c>
      <c r="FO24" s="9"/>
      <c r="FP24" s="9">
        <f>SUM(I24:FO24)</f>
        <v>1600</v>
      </c>
      <c r="FQ24" s="9">
        <f>Table1[[#This Row],[Cantitatea totală]]*Table1[[#This Row],[Preț estimat cu TVA]]</f>
        <v>1296</v>
      </c>
      <c r="FR24" s="9">
        <f>Table1[[#This Row],[Suma cu TVA]]/1.2</f>
        <v>1080</v>
      </c>
      <c r="FS24" s="14">
        <v>1080</v>
      </c>
    </row>
    <row r="25" spans="1:175" ht="60" x14ac:dyDescent="0.25">
      <c r="A25" s="8"/>
      <c r="B25" s="9">
        <v>153</v>
      </c>
      <c r="C25" s="9">
        <v>24</v>
      </c>
      <c r="D25" s="4" t="s">
        <v>229</v>
      </c>
      <c r="E25" s="15" t="s">
        <v>231</v>
      </c>
      <c r="F25" s="4"/>
      <c r="G25" s="9" t="s">
        <v>176</v>
      </c>
      <c r="H25" s="9">
        <v>0.81</v>
      </c>
      <c r="I25" s="9">
        <v>0</v>
      </c>
      <c r="J25" s="9"/>
      <c r="K25" s="9"/>
      <c r="L25" s="9"/>
      <c r="M25" s="9"/>
      <c r="N25" s="9"/>
      <c r="O25" s="9"/>
      <c r="P25" s="9"/>
      <c r="Q25" s="9"/>
      <c r="R25" s="13">
        <v>200</v>
      </c>
      <c r="S25" s="9"/>
      <c r="T25" s="9"/>
      <c r="U25" s="9"/>
      <c r="V25" s="9"/>
      <c r="W25" s="9"/>
      <c r="X25" s="9"/>
      <c r="Y25" s="9"/>
      <c r="Z25" s="9"/>
      <c r="AA25" s="9"/>
      <c r="AB25" s="9"/>
      <c r="AC25" s="9"/>
      <c r="AD25" s="9">
        <v>400</v>
      </c>
      <c r="AE25" s="9"/>
      <c r="AF25" s="9"/>
      <c r="AG25" s="9"/>
      <c r="AH25" s="9"/>
      <c r="AI25" s="9"/>
      <c r="AJ25" s="9"/>
      <c r="AK25" s="9"/>
      <c r="AL25" s="9"/>
      <c r="AM25" s="9"/>
      <c r="AN25" s="13">
        <v>100</v>
      </c>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v>0</v>
      </c>
      <c r="DF25" s="9"/>
      <c r="DG25" s="9"/>
      <c r="DH25" s="9"/>
      <c r="DI25" s="9"/>
      <c r="DJ25" s="9"/>
      <c r="DK25" s="9"/>
      <c r="DL25" s="9"/>
      <c r="DM25" s="9">
        <v>0</v>
      </c>
      <c r="DN25" s="9"/>
      <c r="DO25" s="9"/>
      <c r="DP25" s="9"/>
      <c r="DQ25" s="9"/>
      <c r="DR25" s="9"/>
      <c r="DS25" s="9">
        <v>0</v>
      </c>
      <c r="DT25" s="9"/>
      <c r="DU25" s="9"/>
      <c r="DV25" s="9"/>
      <c r="DW25" s="13">
        <v>100</v>
      </c>
      <c r="DX25" s="9"/>
      <c r="DY25" s="9">
        <v>100</v>
      </c>
      <c r="DZ25" s="9"/>
      <c r="EA25" s="9"/>
      <c r="EB25" s="9">
        <v>100</v>
      </c>
      <c r="EC25" s="9">
        <v>100</v>
      </c>
      <c r="ED25" s="9">
        <v>0</v>
      </c>
      <c r="EE25" s="9"/>
      <c r="EF25" s="9"/>
      <c r="EG25" s="9">
        <v>100</v>
      </c>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v>100</v>
      </c>
      <c r="FO25" s="9"/>
      <c r="FP25" s="9">
        <f>SUM(I25:FO25)</f>
        <v>1300</v>
      </c>
      <c r="FQ25" s="9">
        <f>Table1[[#This Row],[Cantitatea totală]]*Table1[[#This Row],[Preț estimat cu TVA]]</f>
        <v>1053</v>
      </c>
      <c r="FR25" s="9">
        <f>Table1[[#This Row],[Suma cu TVA]]/1.2</f>
        <v>877.5</v>
      </c>
      <c r="FS25" s="14">
        <v>877.5</v>
      </c>
    </row>
    <row r="26" spans="1:175" ht="60" x14ac:dyDescent="0.25">
      <c r="A26" s="8"/>
      <c r="B26" s="9">
        <v>160</v>
      </c>
      <c r="C26" s="9">
        <v>25</v>
      </c>
      <c r="D26" s="4" t="s">
        <v>232</v>
      </c>
      <c r="E26" s="4" t="s">
        <v>233</v>
      </c>
      <c r="F26" s="4"/>
      <c r="G26" s="9" t="s">
        <v>176</v>
      </c>
      <c r="H26" s="9">
        <v>0.86</v>
      </c>
      <c r="I26" s="9">
        <v>0</v>
      </c>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v>0</v>
      </c>
      <c r="DF26" s="9"/>
      <c r="DG26" s="9"/>
      <c r="DH26" s="9"/>
      <c r="DI26" s="9"/>
      <c r="DJ26" s="9"/>
      <c r="DK26" s="9"/>
      <c r="DL26" s="9"/>
      <c r="DM26" s="9">
        <v>0</v>
      </c>
      <c r="DN26" s="9"/>
      <c r="DO26" s="9"/>
      <c r="DP26" s="9"/>
      <c r="DQ26" s="9"/>
      <c r="DR26" s="9"/>
      <c r="DS26" s="9">
        <v>0</v>
      </c>
      <c r="DT26" s="9"/>
      <c r="DU26" s="9"/>
      <c r="DV26" s="9"/>
      <c r="DW26" s="9"/>
      <c r="DX26" s="9"/>
      <c r="DY26" s="9"/>
      <c r="DZ26" s="9"/>
      <c r="EA26" s="9"/>
      <c r="EB26" s="9">
        <v>0</v>
      </c>
      <c r="EC26" s="9"/>
      <c r="ED26" s="9">
        <v>0</v>
      </c>
      <c r="EE26" s="9"/>
      <c r="EF26" s="9"/>
      <c r="EG26" s="9"/>
      <c r="EH26" s="9"/>
      <c r="EI26" s="9"/>
      <c r="EJ26" s="9"/>
      <c r="EK26" s="9"/>
      <c r="EL26" s="9"/>
      <c r="EM26" s="9"/>
      <c r="EN26" s="9"/>
      <c r="EO26" s="9"/>
      <c r="EP26" s="9"/>
      <c r="EQ26" s="9"/>
      <c r="ER26" s="9"/>
      <c r="ES26" s="9">
        <v>100</v>
      </c>
      <c r="ET26" s="9"/>
      <c r="EU26" s="9"/>
      <c r="EV26" s="9"/>
      <c r="EW26" s="9"/>
      <c r="EX26" s="9"/>
      <c r="EY26" s="9"/>
      <c r="EZ26" s="9"/>
      <c r="FA26" s="9"/>
      <c r="FB26" s="9"/>
      <c r="FC26" s="9"/>
      <c r="FD26" s="9"/>
      <c r="FE26" s="9"/>
      <c r="FF26" s="9"/>
      <c r="FG26" s="9"/>
      <c r="FH26" s="9"/>
      <c r="FI26" s="9"/>
      <c r="FJ26" s="9"/>
      <c r="FK26" s="9"/>
      <c r="FL26" s="9"/>
      <c r="FM26" s="9"/>
      <c r="FN26" s="9">
        <v>0</v>
      </c>
      <c r="FO26" s="9"/>
      <c r="FP26" s="9">
        <f>SUM(I26:FO26)</f>
        <v>100</v>
      </c>
      <c r="FQ26" s="9">
        <f>Table1[[#This Row],[Cantitatea totală]]*Table1[[#This Row],[Preț estimat cu TVA]]</f>
        <v>86</v>
      </c>
      <c r="FR26" s="9">
        <f>Table1[[#This Row],[Suma cu TVA]]/1.2</f>
        <v>71.666666666666671</v>
      </c>
      <c r="FS26" s="14">
        <v>71.67</v>
      </c>
    </row>
    <row r="27" spans="1:175" ht="45" x14ac:dyDescent="0.25">
      <c r="A27" s="8"/>
      <c r="B27" s="9">
        <v>163</v>
      </c>
      <c r="C27" s="9">
        <v>26</v>
      </c>
      <c r="D27" s="4" t="s">
        <v>234</v>
      </c>
      <c r="E27" s="4" t="s">
        <v>235</v>
      </c>
      <c r="F27" s="4"/>
      <c r="G27" s="9" t="s">
        <v>176</v>
      </c>
      <c r="H27" s="9">
        <v>0.98</v>
      </c>
      <c r="I27" s="9">
        <v>0</v>
      </c>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v>0</v>
      </c>
      <c r="DF27" s="9"/>
      <c r="DG27" s="9"/>
      <c r="DH27" s="9"/>
      <c r="DI27" s="9"/>
      <c r="DJ27" s="9"/>
      <c r="DK27" s="9"/>
      <c r="DL27" s="9"/>
      <c r="DM27" s="9">
        <v>0</v>
      </c>
      <c r="DN27" s="9"/>
      <c r="DO27" s="9"/>
      <c r="DP27" s="9"/>
      <c r="DQ27" s="9"/>
      <c r="DR27" s="9"/>
      <c r="DS27" s="9">
        <v>0</v>
      </c>
      <c r="DT27" s="9"/>
      <c r="DU27" s="9"/>
      <c r="DV27" s="9"/>
      <c r="DW27" s="9"/>
      <c r="DX27" s="9"/>
      <c r="DY27" s="9"/>
      <c r="DZ27" s="9"/>
      <c r="EA27" s="9"/>
      <c r="EB27" s="9">
        <v>0</v>
      </c>
      <c r="EC27" s="9">
        <v>20000</v>
      </c>
      <c r="ED27" s="9">
        <v>0</v>
      </c>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v>50</v>
      </c>
      <c r="FM27" s="9"/>
      <c r="FN27" s="9">
        <v>0</v>
      </c>
      <c r="FO27" s="9"/>
      <c r="FP27" s="9">
        <f>SUM(I27:FO27)</f>
        <v>20050</v>
      </c>
      <c r="FQ27" s="9">
        <f>Table1[[#This Row],[Cantitatea totală]]*Table1[[#This Row],[Preț estimat cu TVA]]</f>
        <v>19649</v>
      </c>
      <c r="FR27" s="9">
        <f>Table1[[#This Row],[Suma cu TVA]]/1.2</f>
        <v>16374.166666666668</v>
      </c>
      <c r="FS27" s="14">
        <v>16374.17</v>
      </c>
    </row>
    <row r="28" spans="1:175" ht="45" x14ac:dyDescent="0.25">
      <c r="A28" s="8"/>
      <c r="B28" s="9">
        <v>164</v>
      </c>
      <c r="C28" s="9">
        <v>27</v>
      </c>
      <c r="D28" s="4" t="s">
        <v>236</v>
      </c>
      <c r="E28" s="4" t="s">
        <v>237</v>
      </c>
      <c r="F28" s="4"/>
      <c r="G28" s="9" t="s">
        <v>176</v>
      </c>
      <c r="H28" s="9">
        <v>0.24</v>
      </c>
      <c r="I28" s="9">
        <v>2000</v>
      </c>
      <c r="J28" s="9"/>
      <c r="K28" s="9"/>
      <c r="L28" s="9"/>
      <c r="M28" s="9"/>
      <c r="N28" s="9"/>
      <c r="O28" s="9"/>
      <c r="P28" s="9"/>
      <c r="Q28" s="9"/>
      <c r="R28" s="9"/>
      <c r="S28" s="9"/>
      <c r="T28" s="9">
        <v>10000</v>
      </c>
      <c r="U28" s="9"/>
      <c r="V28" s="9"/>
      <c r="W28" s="9"/>
      <c r="X28" s="9"/>
      <c r="Y28" s="9">
        <v>200</v>
      </c>
      <c r="Z28" s="9"/>
      <c r="AA28" s="9"/>
      <c r="AB28" s="9"/>
      <c r="AC28" s="9"/>
      <c r="AD28" s="9"/>
      <c r="AE28" s="9"/>
      <c r="AF28" s="9"/>
      <c r="AG28" s="9"/>
      <c r="AH28" s="9">
        <v>10000</v>
      </c>
      <c r="AI28" s="9"/>
      <c r="AJ28" s="9"/>
      <c r="AK28" s="9"/>
      <c r="AL28" s="9"/>
      <c r="AM28" s="9"/>
      <c r="AN28" s="9">
        <v>1000</v>
      </c>
      <c r="AO28" s="9"/>
      <c r="AP28" s="9"/>
      <c r="AQ28" s="9"/>
      <c r="AR28" s="9"/>
      <c r="AS28" s="9"/>
      <c r="AT28" s="9"/>
      <c r="AU28" s="9"/>
      <c r="AV28" s="9"/>
      <c r="AW28" s="9">
        <v>5000</v>
      </c>
      <c r="AX28" s="9"/>
      <c r="AY28" s="9"/>
      <c r="AZ28" s="9"/>
      <c r="BA28" s="9"/>
      <c r="BB28" s="9"/>
      <c r="BC28" s="9"/>
      <c r="BD28" s="9"/>
      <c r="BE28" s="9"/>
      <c r="BF28" s="9"/>
      <c r="BG28" s="9"/>
      <c r="BH28" s="9"/>
      <c r="BI28" s="9"/>
      <c r="BJ28" s="9"/>
      <c r="BK28" s="9">
        <v>5500</v>
      </c>
      <c r="BL28" s="9"/>
      <c r="BM28" s="9">
        <v>1000</v>
      </c>
      <c r="BN28" s="9"/>
      <c r="BO28" s="9"/>
      <c r="BP28" s="9"/>
      <c r="BQ28" s="9"/>
      <c r="BR28" s="9">
        <v>100</v>
      </c>
      <c r="BS28" s="9"/>
      <c r="BT28" s="9">
        <v>400</v>
      </c>
      <c r="BU28" s="9"/>
      <c r="BV28" s="9"/>
      <c r="BW28" s="9"/>
      <c r="BX28" s="9"/>
      <c r="BY28" s="9"/>
      <c r="BZ28" s="9"/>
      <c r="CA28" s="9"/>
      <c r="CB28" s="9"/>
      <c r="CC28" s="9"/>
      <c r="CD28" s="9"/>
      <c r="CE28" s="9"/>
      <c r="CF28" s="9"/>
      <c r="CG28" s="9"/>
      <c r="CH28" s="9"/>
      <c r="CI28" s="9"/>
      <c r="CJ28" s="9"/>
      <c r="CK28" s="9"/>
      <c r="CL28" s="9"/>
      <c r="CM28" s="9"/>
      <c r="CN28" s="9"/>
      <c r="CO28" s="9">
        <v>4000</v>
      </c>
      <c r="CP28" s="9"/>
      <c r="CQ28" s="9"/>
      <c r="CR28" s="9"/>
      <c r="CS28" s="9"/>
      <c r="CT28" s="9"/>
      <c r="CU28" s="9"/>
      <c r="CV28" s="9"/>
      <c r="CW28" s="9"/>
      <c r="CX28" s="9"/>
      <c r="CY28" s="9"/>
      <c r="CZ28" s="9"/>
      <c r="DA28" s="9"/>
      <c r="DB28" s="9"/>
      <c r="DC28" s="9">
        <v>1000</v>
      </c>
      <c r="DD28" s="9"/>
      <c r="DE28" s="9">
        <v>0</v>
      </c>
      <c r="DF28" s="9"/>
      <c r="DG28" s="9"/>
      <c r="DH28" s="9">
        <v>6000</v>
      </c>
      <c r="DI28" s="9"/>
      <c r="DJ28" s="9"/>
      <c r="DK28" s="9">
        <v>3000</v>
      </c>
      <c r="DL28" s="9"/>
      <c r="DM28" s="9">
        <v>0</v>
      </c>
      <c r="DN28" s="9"/>
      <c r="DO28" s="9"/>
      <c r="DP28" s="9"/>
      <c r="DQ28" s="9"/>
      <c r="DR28" s="9"/>
      <c r="DS28" s="9">
        <v>0</v>
      </c>
      <c r="DT28" s="9"/>
      <c r="DU28" s="9"/>
      <c r="DV28" s="9"/>
      <c r="DW28" s="9"/>
      <c r="DX28" s="9"/>
      <c r="DY28" s="9"/>
      <c r="DZ28" s="9"/>
      <c r="EA28" s="9"/>
      <c r="EB28" s="9">
        <v>0</v>
      </c>
      <c r="EC28" s="9">
        <v>1000</v>
      </c>
      <c r="ED28" s="9">
        <v>0</v>
      </c>
      <c r="EE28" s="9"/>
      <c r="EF28" s="9"/>
      <c r="EG28" s="9">
        <v>500</v>
      </c>
      <c r="EH28" s="9"/>
      <c r="EI28" s="9"/>
      <c r="EJ28" s="9"/>
      <c r="EK28" s="9"/>
      <c r="EL28" s="9"/>
      <c r="EM28" s="9"/>
      <c r="EN28" s="9">
        <v>500</v>
      </c>
      <c r="EO28" s="9"/>
      <c r="EP28" s="9"/>
      <c r="EQ28" s="9"/>
      <c r="ER28" s="9"/>
      <c r="ES28" s="9"/>
      <c r="ET28" s="9"/>
      <c r="EU28" s="9"/>
      <c r="EV28" s="9"/>
      <c r="EW28" s="9"/>
      <c r="EX28" s="9"/>
      <c r="EY28" s="9"/>
      <c r="EZ28" s="9"/>
      <c r="FA28" s="9"/>
      <c r="FB28" s="9">
        <v>4000</v>
      </c>
      <c r="FC28" s="9"/>
      <c r="FD28" s="9"/>
      <c r="FE28" s="9"/>
      <c r="FF28" s="9"/>
      <c r="FG28" s="9"/>
      <c r="FH28" s="9"/>
      <c r="FI28" s="9"/>
      <c r="FJ28" s="9"/>
      <c r="FK28" s="9"/>
      <c r="FL28" s="9">
        <v>50</v>
      </c>
      <c r="FM28" s="9"/>
      <c r="FN28" s="9">
        <v>0</v>
      </c>
      <c r="FO28" s="9"/>
      <c r="FP28" s="9">
        <f>SUM(I28:FO28)</f>
        <v>55250</v>
      </c>
      <c r="FQ28" s="9">
        <f>Table1[[#This Row],[Cantitatea totală]]*Table1[[#This Row],[Preț estimat cu TVA]]</f>
        <v>13260</v>
      </c>
      <c r="FR28" s="9">
        <f>Table1[[#This Row],[Suma cu TVA]]/1.2</f>
        <v>11050</v>
      </c>
      <c r="FS28" s="14">
        <v>11050</v>
      </c>
    </row>
    <row r="29" spans="1:175" ht="68.25" customHeight="1" x14ac:dyDescent="0.25">
      <c r="A29" s="8"/>
      <c r="B29" s="9">
        <v>166</v>
      </c>
      <c r="C29" s="9">
        <v>28</v>
      </c>
      <c r="D29" s="4" t="s">
        <v>238</v>
      </c>
      <c r="E29" s="4" t="s">
        <v>239</v>
      </c>
      <c r="F29" s="4"/>
      <c r="G29" s="9" t="s">
        <v>176</v>
      </c>
      <c r="H29" s="9">
        <v>2.25</v>
      </c>
      <c r="I29" s="9">
        <v>0</v>
      </c>
      <c r="J29" s="9">
        <v>20000</v>
      </c>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v>0</v>
      </c>
      <c r="DF29" s="9"/>
      <c r="DG29" s="9"/>
      <c r="DH29" s="9"/>
      <c r="DI29" s="9"/>
      <c r="DJ29" s="9"/>
      <c r="DK29" s="9"/>
      <c r="DL29" s="9"/>
      <c r="DM29" s="9">
        <v>0</v>
      </c>
      <c r="DN29" s="9">
        <v>120000</v>
      </c>
      <c r="DO29" s="9"/>
      <c r="DP29" s="9"/>
      <c r="DQ29" s="9"/>
      <c r="DR29" s="9"/>
      <c r="DS29" s="9">
        <v>0</v>
      </c>
      <c r="DT29" s="9"/>
      <c r="DU29" s="9"/>
      <c r="DV29" s="9"/>
      <c r="DW29" s="9"/>
      <c r="DX29" s="9"/>
      <c r="DY29" s="9"/>
      <c r="DZ29" s="9"/>
      <c r="EA29" s="9"/>
      <c r="EB29" s="9">
        <v>0</v>
      </c>
      <c r="EC29" s="9">
        <v>6000</v>
      </c>
      <c r="ED29" s="9">
        <v>0</v>
      </c>
      <c r="EE29" s="9">
        <v>50000</v>
      </c>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v>0</v>
      </c>
      <c r="FO29" s="9"/>
      <c r="FP29" s="9">
        <f>SUM(I29:FO29)</f>
        <v>196000</v>
      </c>
      <c r="FQ29" s="9">
        <f>Table1[[#This Row],[Cantitatea totală]]*Table1[[#This Row],[Preț estimat cu TVA]]</f>
        <v>441000</v>
      </c>
      <c r="FR29" s="9">
        <f>Table1[[#This Row],[Suma cu TVA]]/1.2</f>
        <v>367500</v>
      </c>
      <c r="FS29" s="14">
        <v>367500</v>
      </c>
    </row>
    <row r="30" spans="1:175" ht="150" x14ac:dyDescent="0.25">
      <c r="A30" s="8"/>
      <c r="B30" s="9">
        <v>167</v>
      </c>
      <c r="C30" s="9">
        <v>29</v>
      </c>
      <c r="D30" s="4" t="s">
        <v>240</v>
      </c>
      <c r="E30" s="4" t="s">
        <v>241</v>
      </c>
      <c r="F30" s="4"/>
      <c r="G30" s="9" t="s">
        <v>176</v>
      </c>
      <c r="H30" s="9">
        <v>2.2200000000000002</v>
      </c>
      <c r="I30" s="9">
        <v>0</v>
      </c>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v>0</v>
      </c>
      <c r="DF30" s="9"/>
      <c r="DG30" s="9"/>
      <c r="DH30" s="9"/>
      <c r="DI30" s="9"/>
      <c r="DJ30" s="9"/>
      <c r="DK30" s="9"/>
      <c r="DL30" s="9"/>
      <c r="DM30" s="9">
        <v>0</v>
      </c>
      <c r="DN30" s="9">
        <v>25000</v>
      </c>
      <c r="DO30" s="9"/>
      <c r="DP30" s="9"/>
      <c r="DQ30" s="9"/>
      <c r="DR30" s="9"/>
      <c r="DS30" s="9">
        <v>0</v>
      </c>
      <c r="DT30" s="9"/>
      <c r="DU30" s="9"/>
      <c r="DV30" s="9"/>
      <c r="DW30" s="9"/>
      <c r="DX30" s="9"/>
      <c r="DY30" s="9"/>
      <c r="DZ30" s="9"/>
      <c r="EA30" s="9"/>
      <c r="EB30" s="9">
        <v>0</v>
      </c>
      <c r="EC30" s="9"/>
      <c r="ED30" s="9">
        <v>0</v>
      </c>
      <c r="EE30" s="9">
        <v>5000</v>
      </c>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v>0</v>
      </c>
      <c r="FO30" s="9"/>
      <c r="FP30" s="9">
        <f>SUM(I30:FO30)</f>
        <v>30000</v>
      </c>
      <c r="FQ30" s="9">
        <f>Table1[[#This Row],[Cantitatea totală]]*Table1[[#This Row],[Preț estimat cu TVA]]</f>
        <v>66600</v>
      </c>
      <c r="FR30" s="9">
        <f>Table1[[#This Row],[Suma cu TVA]]/1.2</f>
        <v>55500</v>
      </c>
      <c r="FS30" s="14">
        <v>55500</v>
      </c>
    </row>
    <row r="31" spans="1:175" ht="45" x14ac:dyDescent="0.25">
      <c r="A31" s="8"/>
      <c r="B31" s="9">
        <v>170</v>
      </c>
      <c r="C31" s="9">
        <v>30</v>
      </c>
      <c r="D31" s="4" t="s">
        <v>242</v>
      </c>
      <c r="E31" s="4" t="s">
        <v>243</v>
      </c>
      <c r="F31" s="4"/>
      <c r="G31" s="9" t="s">
        <v>176</v>
      </c>
      <c r="H31" s="9">
        <v>1.5</v>
      </c>
      <c r="I31" s="9">
        <v>0</v>
      </c>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v>0</v>
      </c>
      <c r="DF31" s="9"/>
      <c r="DG31" s="9"/>
      <c r="DH31" s="9"/>
      <c r="DI31" s="9"/>
      <c r="DJ31" s="9"/>
      <c r="DK31" s="9"/>
      <c r="DL31" s="9"/>
      <c r="DM31" s="9">
        <v>0</v>
      </c>
      <c r="DN31" s="9">
        <v>2000</v>
      </c>
      <c r="DO31" s="9"/>
      <c r="DP31" s="9"/>
      <c r="DQ31" s="9"/>
      <c r="DR31" s="9"/>
      <c r="DS31" s="9">
        <v>0</v>
      </c>
      <c r="DT31" s="9"/>
      <c r="DU31" s="9"/>
      <c r="DV31" s="9"/>
      <c r="DW31" s="9"/>
      <c r="DX31" s="9"/>
      <c r="DY31" s="9"/>
      <c r="DZ31" s="9"/>
      <c r="EA31" s="9"/>
      <c r="EB31" s="9">
        <v>50</v>
      </c>
      <c r="EC31" s="9"/>
      <c r="ED31" s="9">
        <v>0</v>
      </c>
      <c r="EE31" s="9">
        <v>1000</v>
      </c>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v>0</v>
      </c>
      <c r="FO31" s="9"/>
      <c r="FP31" s="9">
        <f>SUM(I31:FO31)</f>
        <v>3050</v>
      </c>
      <c r="FQ31" s="9">
        <f>Table1[[#This Row],[Cantitatea totală]]*Table1[[#This Row],[Preț estimat cu TVA]]</f>
        <v>4575</v>
      </c>
      <c r="FR31" s="9">
        <f>Table1[[#This Row],[Suma cu TVA]]/1.2</f>
        <v>3812.5</v>
      </c>
      <c r="FS31" s="14">
        <v>3812.5</v>
      </c>
    </row>
    <row r="32" spans="1:175" ht="45" x14ac:dyDescent="0.25">
      <c r="A32" s="8"/>
      <c r="B32" s="9">
        <v>171</v>
      </c>
      <c r="C32" s="9">
        <v>31</v>
      </c>
      <c r="D32" s="4" t="s">
        <v>244</v>
      </c>
      <c r="E32" s="4" t="s">
        <v>245</v>
      </c>
      <c r="F32" s="4"/>
      <c r="G32" s="9" t="s">
        <v>176</v>
      </c>
      <c r="H32" s="9">
        <v>43.2</v>
      </c>
      <c r="I32" s="9">
        <v>0</v>
      </c>
      <c r="J32" s="9">
        <v>2000</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v>0</v>
      </c>
      <c r="DF32" s="9"/>
      <c r="DG32" s="9"/>
      <c r="DH32" s="9"/>
      <c r="DI32" s="9"/>
      <c r="DJ32" s="9"/>
      <c r="DK32" s="9"/>
      <c r="DL32" s="9"/>
      <c r="DM32" s="9">
        <v>750</v>
      </c>
      <c r="DN32" s="9">
        <v>3500</v>
      </c>
      <c r="DO32" s="9"/>
      <c r="DP32" s="9"/>
      <c r="DQ32" s="9"/>
      <c r="DR32" s="9"/>
      <c r="DS32" s="9">
        <v>0</v>
      </c>
      <c r="DT32" s="9"/>
      <c r="DU32" s="9"/>
      <c r="DV32" s="9"/>
      <c r="DW32" s="9"/>
      <c r="DX32" s="9"/>
      <c r="DY32" s="9"/>
      <c r="DZ32" s="9"/>
      <c r="EA32" s="9"/>
      <c r="EB32" s="9">
        <v>350</v>
      </c>
      <c r="EC32" s="9"/>
      <c r="ED32" s="9"/>
      <c r="EE32" s="9">
        <v>3000</v>
      </c>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v>0</v>
      </c>
      <c r="FO32" s="9"/>
      <c r="FP32" s="9">
        <f>SUM(I32:FO32)</f>
        <v>9600</v>
      </c>
      <c r="FQ32" s="9">
        <f>Table1[[#This Row],[Cantitatea totală]]*Table1[[#This Row],[Preț estimat cu TVA]]</f>
        <v>414720</v>
      </c>
      <c r="FR32" s="9">
        <f>Table1[[#This Row],[Suma cu TVA]]/1.2</f>
        <v>345600</v>
      </c>
      <c r="FS32" s="14">
        <v>345600</v>
      </c>
    </row>
    <row r="33" spans="1:175" ht="60" x14ac:dyDescent="0.25">
      <c r="A33" s="8"/>
      <c r="B33" s="9">
        <v>172</v>
      </c>
      <c r="C33" s="9">
        <v>32</v>
      </c>
      <c r="D33" s="4" t="s">
        <v>246</v>
      </c>
      <c r="E33" s="4" t="s">
        <v>247</v>
      </c>
      <c r="F33" s="4"/>
      <c r="G33" s="9" t="s">
        <v>176</v>
      </c>
      <c r="H33" s="9">
        <v>38.4</v>
      </c>
      <c r="I33" s="9">
        <v>0</v>
      </c>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v>0</v>
      </c>
      <c r="DF33" s="9"/>
      <c r="DG33" s="9"/>
      <c r="DH33" s="9"/>
      <c r="DI33" s="9"/>
      <c r="DJ33" s="9"/>
      <c r="DK33" s="9"/>
      <c r="DL33" s="9"/>
      <c r="DM33" s="9">
        <v>200</v>
      </c>
      <c r="DN33" s="9">
        <v>500</v>
      </c>
      <c r="DO33" s="9"/>
      <c r="DP33" s="9"/>
      <c r="DQ33" s="9"/>
      <c r="DR33" s="9"/>
      <c r="DS33" s="9">
        <v>0</v>
      </c>
      <c r="DT33" s="9"/>
      <c r="DU33" s="9"/>
      <c r="DV33" s="9"/>
      <c r="DW33" s="9"/>
      <c r="DX33" s="9"/>
      <c r="DY33" s="9"/>
      <c r="DZ33" s="9"/>
      <c r="EA33" s="9"/>
      <c r="EB33" s="9">
        <v>0</v>
      </c>
      <c r="EC33" s="9"/>
      <c r="ED33" s="9">
        <v>0</v>
      </c>
      <c r="EE33" s="9">
        <v>200</v>
      </c>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v>0</v>
      </c>
      <c r="FO33" s="9"/>
      <c r="FP33" s="9">
        <f>SUM(I33:FO33)</f>
        <v>900</v>
      </c>
      <c r="FQ33" s="9">
        <f>Table1[[#This Row],[Cantitatea totală]]*Table1[[#This Row],[Preț estimat cu TVA]]</f>
        <v>34560</v>
      </c>
      <c r="FR33" s="9">
        <f>Table1[[#This Row],[Suma cu TVA]]/1.2</f>
        <v>28800</v>
      </c>
      <c r="FS33" s="14">
        <v>28800</v>
      </c>
    </row>
    <row r="34" spans="1:175" ht="60" x14ac:dyDescent="0.25">
      <c r="A34" s="8"/>
      <c r="B34" s="9">
        <v>173</v>
      </c>
      <c r="C34" s="9">
        <v>33</v>
      </c>
      <c r="D34" s="4" t="s">
        <v>248</v>
      </c>
      <c r="E34" s="4" t="s">
        <v>249</v>
      </c>
      <c r="F34" s="4"/>
      <c r="G34" s="9" t="s">
        <v>176</v>
      </c>
      <c r="H34" s="9">
        <v>101.04</v>
      </c>
      <c r="I34" s="9">
        <v>0</v>
      </c>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v>0</v>
      </c>
      <c r="DF34" s="9"/>
      <c r="DG34" s="9"/>
      <c r="DH34" s="9"/>
      <c r="DI34" s="9"/>
      <c r="DJ34" s="9"/>
      <c r="DK34" s="9"/>
      <c r="DL34" s="9"/>
      <c r="DM34" s="9">
        <v>100</v>
      </c>
      <c r="DN34" s="9">
        <v>250</v>
      </c>
      <c r="DO34" s="9"/>
      <c r="DP34" s="9"/>
      <c r="DQ34" s="9"/>
      <c r="DR34" s="9"/>
      <c r="DS34" s="9">
        <v>0</v>
      </c>
      <c r="DT34" s="9"/>
      <c r="DU34" s="9"/>
      <c r="DV34" s="9"/>
      <c r="DW34" s="9"/>
      <c r="DX34" s="9"/>
      <c r="DY34" s="9"/>
      <c r="DZ34" s="9"/>
      <c r="EA34" s="9"/>
      <c r="EB34" s="9">
        <v>0</v>
      </c>
      <c r="EC34" s="9"/>
      <c r="ED34" s="9">
        <v>0</v>
      </c>
      <c r="EE34" s="9">
        <v>200</v>
      </c>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v>0</v>
      </c>
      <c r="FO34" s="9"/>
      <c r="FP34" s="9">
        <f t="shared" ref="FP34:FP97" si="0">SUM(I34:FO34)</f>
        <v>550</v>
      </c>
      <c r="FQ34" s="9">
        <f>Table1[[#This Row],[Cantitatea totală]]*Table1[[#This Row],[Preț estimat cu TVA]]</f>
        <v>55572</v>
      </c>
      <c r="FR34" s="9">
        <f>Table1[[#This Row],[Suma cu TVA]]/1.2</f>
        <v>46310</v>
      </c>
      <c r="FS34" s="14">
        <v>46310</v>
      </c>
    </row>
    <row r="35" spans="1:175" ht="129.75" customHeight="1" x14ac:dyDescent="0.25">
      <c r="A35" s="8"/>
      <c r="B35" s="9">
        <v>178</v>
      </c>
      <c r="C35" s="9">
        <v>34</v>
      </c>
      <c r="D35" s="4" t="s">
        <v>250</v>
      </c>
      <c r="E35" s="4" t="s">
        <v>251</v>
      </c>
      <c r="F35" s="4"/>
      <c r="G35" s="9" t="s">
        <v>176</v>
      </c>
      <c r="H35" s="9">
        <v>3.53</v>
      </c>
      <c r="I35" s="9">
        <v>0</v>
      </c>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v>0</v>
      </c>
      <c r="DF35" s="9"/>
      <c r="DG35" s="9"/>
      <c r="DH35" s="9"/>
      <c r="DI35" s="9"/>
      <c r="DJ35" s="9"/>
      <c r="DK35" s="9"/>
      <c r="DL35" s="9"/>
      <c r="DM35" s="9">
        <v>0</v>
      </c>
      <c r="DN35" s="9">
        <v>60000</v>
      </c>
      <c r="DO35" s="9"/>
      <c r="DP35" s="9"/>
      <c r="DQ35" s="9"/>
      <c r="DR35" s="9"/>
      <c r="DS35" s="9">
        <v>0</v>
      </c>
      <c r="DT35" s="9"/>
      <c r="DU35" s="9"/>
      <c r="DV35" s="9"/>
      <c r="DW35" s="9"/>
      <c r="DX35" s="9"/>
      <c r="DY35" s="9"/>
      <c r="DZ35" s="9"/>
      <c r="EA35" s="9"/>
      <c r="EB35" s="9">
        <v>0</v>
      </c>
      <c r="EC35" s="9"/>
      <c r="ED35" s="9">
        <v>0</v>
      </c>
      <c r="EE35" s="9">
        <v>50000</v>
      </c>
      <c r="EF35" s="9"/>
      <c r="EG35" s="9"/>
      <c r="EH35" s="9"/>
      <c r="EI35" s="9"/>
      <c r="EJ35" s="9"/>
      <c r="EK35" s="9"/>
      <c r="EL35" s="9"/>
      <c r="EM35" s="9"/>
      <c r="EN35" s="9"/>
      <c r="EO35" s="9"/>
      <c r="EP35" s="9"/>
      <c r="EQ35" s="9"/>
      <c r="ER35" s="9"/>
      <c r="ES35" s="9"/>
      <c r="ET35" s="9">
        <v>3500</v>
      </c>
      <c r="EU35" s="9"/>
      <c r="EV35" s="9"/>
      <c r="EW35" s="9"/>
      <c r="EX35" s="9"/>
      <c r="EY35" s="9"/>
      <c r="EZ35" s="9"/>
      <c r="FA35" s="9"/>
      <c r="FB35" s="9"/>
      <c r="FC35" s="9"/>
      <c r="FD35" s="9"/>
      <c r="FE35" s="9"/>
      <c r="FF35" s="9"/>
      <c r="FG35" s="9"/>
      <c r="FH35" s="9"/>
      <c r="FI35" s="9"/>
      <c r="FJ35" s="9"/>
      <c r="FK35" s="9"/>
      <c r="FL35" s="9"/>
      <c r="FM35" s="9"/>
      <c r="FN35" s="9">
        <v>0</v>
      </c>
      <c r="FO35" s="9"/>
      <c r="FP35" s="9">
        <f t="shared" si="0"/>
        <v>113500</v>
      </c>
      <c r="FQ35" s="9">
        <f>Table1[[#This Row],[Cantitatea totală]]*Table1[[#This Row],[Preț estimat cu TVA]]</f>
        <v>400655</v>
      </c>
      <c r="FR35" s="9">
        <f>Table1[[#This Row],[Suma cu TVA]]/1.2</f>
        <v>333879.16666666669</v>
      </c>
      <c r="FS35" s="14">
        <v>333879.17</v>
      </c>
    </row>
    <row r="36" spans="1:175" ht="129.75" customHeight="1" x14ac:dyDescent="0.25">
      <c r="A36" s="8"/>
      <c r="B36" s="9">
        <v>180</v>
      </c>
      <c r="C36" s="9">
        <v>35</v>
      </c>
      <c r="D36" s="4" t="s">
        <v>252</v>
      </c>
      <c r="E36" s="15" t="s">
        <v>253</v>
      </c>
      <c r="F36" s="4" t="s">
        <v>254</v>
      </c>
      <c r="G36" s="9" t="s">
        <v>176</v>
      </c>
      <c r="H36" s="9">
        <v>0.24000000000000002</v>
      </c>
      <c r="I36" s="9">
        <v>0</v>
      </c>
      <c r="J36" s="9"/>
      <c r="K36" s="9"/>
      <c r="L36" s="9"/>
      <c r="M36" s="9"/>
      <c r="N36" s="9"/>
      <c r="O36" s="9"/>
      <c r="P36" s="9"/>
      <c r="Q36" s="9"/>
      <c r="R36" s="9"/>
      <c r="S36" s="9"/>
      <c r="T36" s="9"/>
      <c r="U36" s="9">
        <v>1000</v>
      </c>
      <c r="V36" s="9">
        <v>200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v>500</v>
      </c>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v>5500</v>
      </c>
      <c r="CO36" s="9"/>
      <c r="CP36" s="9"/>
      <c r="CQ36" s="9">
        <v>3000</v>
      </c>
      <c r="CR36" s="9"/>
      <c r="CS36" s="9"/>
      <c r="CT36" s="9"/>
      <c r="CU36" s="9"/>
      <c r="CV36" s="9">
        <v>500</v>
      </c>
      <c r="CW36" s="9"/>
      <c r="CX36" s="9"/>
      <c r="CY36" s="9"/>
      <c r="CZ36" s="9"/>
      <c r="DA36" s="9"/>
      <c r="DB36" s="9"/>
      <c r="DC36" s="9"/>
      <c r="DD36" s="9"/>
      <c r="DE36" s="9">
        <v>0</v>
      </c>
      <c r="DF36" s="9">
        <v>12000</v>
      </c>
      <c r="DG36" s="9"/>
      <c r="DH36" s="9"/>
      <c r="DI36" s="9"/>
      <c r="DJ36" s="9"/>
      <c r="DK36" s="9"/>
      <c r="DL36" s="9"/>
      <c r="DM36" s="9">
        <v>40000</v>
      </c>
      <c r="DN36" s="9"/>
      <c r="DO36" s="9"/>
      <c r="DP36" s="9"/>
      <c r="DQ36" s="9"/>
      <c r="DR36" s="9"/>
      <c r="DS36" s="9">
        <v>0</v>
      </c>
      <c r="DT36" s="9"/>
      <c r="DU36" s="9"/>
      <c r="DV36" s="9"/>
      <c r="DW36" s="9"/>
      <c r="DX36" s="9">
        <v>10000</v>
      </c>
      <c r="DY36" s="9"/>
      <c r="DZ36" s="9"/>
      <c r="EA36" s="9"/>
      <c r="EB36" s="9">
        <v>30000</v>
      </c>
      <c r="EC36" s="9">
        <v>1000</v>
      </c>
      <c r="ED36" s="9">
        <v>10000</v>
      </c>
      <c r="EE36" s="9"/>
      <c r="EF36" s="9"/>
      <c r="EG36" s="9"/>
      <c r="EH36" s="9"/>
      <c r="EI36" s="9"/>
      <c r="EJ36" s="9"/>
      <c r="EK36" s="9"/>
      <c r="EL36" s="9"/>
      <c r="EM36" s="9">
        <v>5000</v>
      </c>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v>0</v>
      </c>
      <c r="FO36" s="9"/>
      <c r="FP36" s="9">
        <f t="shared" si="0"/>
        <v>118700</v>
      </c>
      <c r="FQ36" s="9">
        <f>Table1[[#This Row],[Cantitatea totală]]*Table1[[#This Row],[Preț estimat cu TVA]]</f>
        <v>28488.000000000004</v>
      </c>
      <c r="FR36" s="9">
        <f>Table1[[#This Row],[Suma cu TVA]]/1.2</f>
        <v>23740.000000000004</v>
      </c>
      <c r="FS36" s="14">
        <v>23740</v>
      </c>
    </row>
    <row r="37" spans="1:175" ht="180" x14ac:dyDescent="0.25">
      <c r="A37" s="8"/>
      <c r="B37" s="9">
        <v>181</v>
      </c>
      <c r="C37" s="9">
        <v>36</v>
      </c>
      <c r="D37" s="4" t="s">
        <v>255</v>
      </c>
      <c r="E37" s="15" t="s">
        <v>256</v>
      </c>
      <c r="F37" s="4" t="s">
        <v>257</v>
      </c>
      <c r="G37" s="9" t="s">
        <v>176</v>
      </c>
      <c r="H37" s="9">
        <v>0.21000000000000002</v>
      </c>
      <c r="I37" s="9">
        <v>0</v>
      </c>
      <c r="J37" s="9"/>
      <c r="K37" s="9"/>
      <c r="L37" s="9"/>
      <c r="M37" s="9"/>
      <c r="N37" s="9"/>
      <c r="O37" s="9"/>
      <c r="P37" s="9"/>
      <c r="Q37" s="9">
        <v>20000</v>
      </c>
      <c r="R37" s="9">
        <v>10000</v>
      </c>
      <c r="S37" s="9">
        <v>10000</v>
      </c>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v>0</v>
      </c>
      <c r="DF37" s="9">
        <v>15000</v>
      </c>
      <c r="DG37" s="9"/>
      <c r="DH37" s="9"/>
      <c r="DI37" s="9"/>
      <c r="DJ37" s="9"/>
      <c r="DK37" s="9"/>
      <c r="DL37" s="9"/>
      <c r="DM37" s="9">
        <v>20000</v>
      </c>
      <c r="DN37" s="9">
        <v>60000</v>
      </c>
      <c r="DO37" s="9"/>
      <c r="DP37" s="9"/>
      <c r="DQ37" s="9"/>
      <c r="DR37" s="9"/>
      <c r="DS37" s="9">
        <v>0</v>
      </c>
      <c r="DT37" s="9"/>
      <c r="DU37" s="9"/>
      <c r="DV37" s="9"/>
      <c r="DW37" s="9"/>
      <c r="DX37" s="9"/>
      <c r="DY37" s="9"/>
      <c r="DZ37" s="9"/>
      <c r="EA37" s="9"/>
      <c r="EB37" s="9">
        <v>0</v>
      </c>
      <c r="EC37" s="9">
        <v>1000</v>
      </c>
      <c r="ED37" s="9">
        <v>0</v>
      </c>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v>0</v>
      </c>
      <c r="FO37" s="9"/>
      <c r="FP37" s="9">
        <f t="shared" si="0"/>
        <v>136000</v>
      </c>
      <c r="FQ37" s="9">
        <f>Table1[[#This Row],[Cantitatea totală]]*Table1[[#This Row],[Preț estimat cu TVA]]</f>
        <v>28560.000000000004</v>
      </c>
      <c r="FR37" s="9">
        <f>Table1[[#This Row],[Suma cu TVA]]/1.2</f>
        <v>23800.000000000004</v>
      </c>
      <c r="FS37" s="14">
        <v>23800</v>
      </c>
    </row>
    <row r="38" spans="1:175" ht="60" x14ac:dyDescent="0.25">
      <c r="A38" s="8"/>
      <c r="B38" s="9">
        <v>185</v>
      </c>
      <c r="C38" s="9">
        <v>37</v>
      </c>
      <c r="D38" s="4" t="s">
        <v>258</v>
      </c>
      <c r="E38" s="4" t="s">
        <v>259</v>
      </c>
      <c r="F38" s="4"/>
      <c r="G38" s="9" t="s">
        <v>176</v>
      </c>
      <c r="H38" s="9">
        <v>0.15</v>
      </c>
      <c r="I38" s="9">
        <v>0</v>
      </c>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v>0</v>
      </c>
      <c r="DF38" s="9"/>
      <c r="DG38" s="9"/>
      <c r="DH38" s="9"/>
      <c r="DI38" s="9"/>
      <c r="DJ38" s="9"/>
      <c r="DK38" s="9"/>
      <c r="DL38" s="9"/>
      <c r="DM38" s="9">
        <v>35000</v>
      </c>
      <c r="DN38" s="9"/>
      <c r="DO38" s="9"/>
      <c r="DP38" s="9"/>
      <c r="DQ38" s="9"/>
      <c r="DR38" s="9"/>
      <c r="DS38" s="9">
        <v>0</v>
      </c>
      <c r="DT38" s="9"/>
      <c r="DU38" s="9"/>
      <c r="DV38" s="9"/>
      <c r="DW38" s="9"/>
      <c r="DX38" s="9"/>
      <c r="DY38" s="9"/>
      <c r="DZ38" s="9"/>
      <c r="EA38" s="9"/>
      <c r="EB38" s="9">
        <v>0</v>
      </c>
      <c r="EC38" s="9"/>
      <c r="ED38" s="9">
        <v>0</v>
      </c>
      <c r="EE38" s="9"/>
      <c r="EF38" s="9"/>
      <c r="EG38" s="9"/>
      <c r="EH38" s="9"/>
      <c r="EI38" s="9"/>
      <c r="EJ38" s="9">
        <v>1000</v>
      </c>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v>0</v>
      </c>
      <c r="FO38" s="9"/>
      <c r="FP38" s="9">
        <f t="shared" si="0"/>
        <v>36000</v>
      </c>
      <c r="FQ38" s="9">
        <f>Table1[[#This Row],[Cantitatea totală]]*Table1[[#This Row],[Preț estimat cu TVA]]</f>
        <v>5400</v>
      </c>
      <c r="FR38" s="9">
        <f>Table1[[#This Row],[Suma cu TVA]]/1.2</f>
        <v>4500</v>
      </c>
      <c r="FS38" s="14">
        <v>4500</v>
      </c>
    </row>
    <row r="39" spans="1:175" ht="60" x14ac:dyDescent="0.25">
      <c r="A39" s="8"/>
      <c r="B39" s="9">
        <v>186</v>
      </c>
      <c r="C39" s="9">
        <v>38</v>
      </c>
      <c r="D39" s="4" t="s">
        <v>260</v>
      </c>
      <c r="E39" s="4" t="s">
        <v>261</v>
      </c>
      <c r="F39" s="4"/>
      <c r="G39" s="9" t="s">
        <v>176</v>
      </c>
      <c r="H39" s="9">
        <v>70</v>
      </c>
      <c r="I39" s="9">
        <v>0</v>
      </c>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v>0</v>
      </c>
      <c r="DF39" s="9"/>
      <c r="DG39" s="9"/>
      <c r="DH39" s="9"/>
      <c r="DI39" s="9"/>
      <c r="DJ39" s="9"/>
      <c r="DK39" s="9"/>
      <c r="DL39" s="9"/>
      <c r="DM39" s="9">
        <v>0</v>
      </c>
      <c r="DN39" s="9"/>
      <c r="DO39" s="9"/>
      <c r="DP39" s="9"/>
      <c r="DQ39" s="9"/>
      <c r="DR39" s="9"/>
      <c r="DS39" s="9">
        <v>0</v>
      </c>
      <c r="DT39" s="9"/>
      <c r="DU39" s="9"/>
      <c r="DV39" s="9"/>
      <c r="DW39" s="9"/>
      <c r="DX39" s="9"/>
      <c r="DY39" s="9"/>
      <c r="DZ39" s="9"/>
      <c r="EA39" s="9"/>
      <c r="EB39" s="9">
        <v>0</v>
      </c>
      <c r="EC39" s="9"/>
      <c r="ED39" s="9">
        <v>0</v>
      </c>
      <c r="EE39" s="9"/>
      <c r="EF39" s="9"/>
      <c r="EG39" s="9"/>
      <c r="EH39" s="9"/>
      <c r="EI39" s="9"/>
      <c r="EJ39" s="9"/>
      <c r="EK39" s="9"/>
      <c r="EL39" s="9"/>
      <c r="EM39" s="9"/>
      <c r="EN39" s="9"/>
      <c r="EO39" s="9"/>
      <c r="EP39" s="9"/>
      <c r="EQ39" s="9">
        <v>2</v>
      </c>
      <c r="ER39" s="9"/>
      <c r="ES39" s="9"/>
      <c r="ET39" s="9"/>
      <c r="EU39" s="9"/>
      <c r="EV39" s="9"/>
      <c r="EW39" s="9"/>
      <c r="EX39" s="9"/>
      <c r="EY39" s="9"/>
      <c r="EZ39" s="9"/>
      <c r="FA39" s="9"/>
      <c r="FB39" s="9"/>
      <c r="FC39" s="9"/>
      <c r="FD39" s="9"/>
      <c r="FE39" s="9"/>
      <c r="FF39" s="9"/>
      <c r="FG39" s="9"/>
      <c r="FH39" s="9"/>
      <c r="FI39" s="9"/>
      <c r="FJ39" s="9">
        <v>5</v>
      </c>
      <c r="FK39" s="9"/>
      <c r="FL39" s="9"/>
      <c r="FM39" s="9"/>
      <c r="FN39" s="9">
        <v>0</v>
      </c>
      <c r="FO39" s="9"/>
      <c r="FP39" s="9">
        <f t="shared" si="0"/>
        <v>7</v>
      </c>
      <c r="FQ39" s="9">
        <f>Table1[[#This Row],[Cantitatea totală]]*Table1[[#This Row],[Preț estimat cu TVA]]</f>
        <v>490</v>
      </c>
      <c r="FR39" s="9">
        <f>Table1[[#This Row],[Suma cu TVA]]/1.2</f>
        <v>408.33333333333337</v>
      </c>
      <c r="FS39" s="14">
        <v>408.34</v>
      </c>
    </row>
    <row r="40" spans="1:175" ht="45" x14ac:dyDescent="0.25">
      <c r="A40" s="8"/>
      <c r="B40" s="9">
        <v>209</v>
      </c>
      <c r="C40" s="9">
        <v>39</v>
      </c>
      <c r="D40" s="4" t="s">
        <v>262</v>
      </c>
      <c r="E40" s="4" t="s">
        <v>263</v>
      </c>
      <c r="F40" s="4"/>
      <c r="G40" s="9" t="s">
        <v>176</v>
      </c>
      <c r="H40" s="9">
        <v>0.54</v>
      </c>
      <c r="I40" s="9">
        <v>0</v>
      </c>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v>0</v>
      </c>
      <c r="DF40" s="9"/>
      <c r="DG40" s="9"/>
      <c r="DH40" s="9"/>
      <c r="DI40" s="9"/>
      <c r="DJ40" s="9"/>
      <c r="DK40" s="9">
        <v>1000</v>
      </c>
      <c r="DL40" s="9"/>
      <c r="DM40" s="9">
        <v>0</v>
      </c>
      <c r="DN40" s="9"/>
      <c r="DO40" s="9"/>
      <c r="DP40" s="9"/>
      <c r="DQ40" s="9"/>
      <c r="DR40" s="9"/>
      <c r="DS40" s="9">
        <v>0</v>
      </c>
      <c r="DT40" s="9"/>
      <c r="DU40" s="9"/>
      <c r="DV40" s="9"/>
      <c r="DW40" s="9"/>
      <c r="DX40" s="9"/>
      <c r="DY40" s="9"/>
      <c r="DZ40" s="9"/>
      <c r="EA40" s="9"/>
      <c r="EB40" s="9">
        <v>1000</v>
      </c>
      <c r="EC40" s="9"/>
      <c r="ED40" s="9">
        <v>0</v>
      </c>
      <c r="EE40" s="9">
        <v>10000</v>
      </c>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v>100</v>
      </c>
      <c r="FN40" s="9">
        <v>0</v>
      </c>
      <c r="FO40" s="9"/>
      <c r="FP40" s="9">
        <f t="shared" si="0"/>
        <v>12100</v>
      </c>
      <c r="FQ40" s="9">
        <f>Table1[[#This Row],[Cantitatea totală]]*Table1[[#This Row],[Preț estimat cu TVA]]</f>
        <v>6534</v>
      </c>
      <c r="FR40" s="9">
        <f>Table1[[#This Row],[Suma cu TVA]]/1.2</f>
        <v>5445</v>
      </c>
      <c r="FS40" s="14">
        <v>5445</v>
      </c>
    </row>
    <row r="41" spans="1:175" ht="45" x14ac:dyDescent="0.25">
      <c r="A41" s="8"/>
      <c r="B41" s="9">
        <v>210</v>
      </c>
      <c r="C41" s="9">
        <v>40</v>
      </c>
      <c r="D41" s="4" t="s">
        <v>264</v>
      </c>
      <c r="E41" s="4" t="s">
        <v>265</v>
      </c>
      <c r="F41" s="4"/>
      <c r="G41" s="9" t="s">
        <v>176</v>
      </c>
      <c r="H41" s="9">
        <v>0.59</v>
      </c>
      <c r="I41" s="9">
        <v>0</v>
      </c>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v>0</v>
      </c>
      <c r="DF41" s="9"/>
      <c r="DG41" s="9"/>
      <c r="DH41" s="9"/>
      <c r="DI41" s="9"/>
      <c r="DJ41" s="9"/>
      <c r="DK41" s="9">
        <v>1000</v>
      </c>
      <c r="DL41" s="9"/>
      <c r="DM41" s="9">
        <v>0</v>
      </c>
      <c r="DN41" s="9"/>
      <c r="DO41" s="9">
        <v>200</v>
      </c>
      <c r="DP41" s="9"/>
      <c r="DQ41" s="9"/>
      <c r="DR41" s="9"/>
      <c r="DS41" s="9">
        <v>0</v>
      </c>
      <c r="DT41" s="9"/>
      <c r="DU41" s="9"/>
      <c r="DV41" s="9"/>
      <c r="DW41" s="9"/>
      <c r="DX41" s="9"/>
      <c r="DY41" s="9"/>
      <c r="DZ41" s="9"/>
      <c r="EA41" s="9"/>
      <c r="EB41" s="9">
        <v>0</v>
      </c>
      <c r="EC41" s="9"/>
      <c r="ED41" s="9">
        <v>0</v>
      </c>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v>3000</v>
      </c>
      <c r="FK41" s="9"/>
      <c r="FL41" s="9"/>
      <c r="FM41" s="9"/>
      <c r="FN41" s="9">
        <v>0</v>
      </c>
      <c r="FO41" s="9"/>
      <c r="FP41" s="9">
        <f t="shared" si="0"/>
        <v>4200</v>
      </c>
      <c r="FQ41" s="9">
        <f>Table1[[#This Row],[Cantitatea totală]]*Table1[[#This Row],[Preț estimat cu TVA]]</f>
        <v>2478</v>
      </c>
      <c r="FR41" s="9">
        <f>Table1[[#This Row],[Suma cu TVA]]/1.2</f>
        <v>2065</v>
      </c>
      <c r="FS41" s="14">
        <v>2065</v>
      </c>
    </row>
    <row r="42" spans="1:175" ht="45" x14ac:dyDescent="0.25">
      <c r="A42" s="8"/>
      <c r="B42" s="9">
        <v>212</v>
      </c>
      <c r="C42" s="9">
        <v>41</v>
      </c>
      <c r="D42" s="4" t="s">
        <v>266</v>
      </c>
      <c r="E42" s="4" t="s">
        <v>267</v>
      </c>
      <c r="F42" s="4"/>
      <c r="G42" s="9" t="s">
        <v>176</v>
      </c>
      <c r="H42" s="9">
        <v>1.21</v>
      </c>
      <c r="I42" s="9">
        <v>0</v>
      </c>
      <c r="J42" s="9"/>
      <c r="K42" s="9"/>
      <c r="L42" s="9"/>
      <c r="M42" s="9"/>
      <c r="N42" s="9"/>
      <c r="O42" s="9"/>
      <c r="P42" s="9"/>
      <c r="Q42" s="9"/>
      <c r="R42" s="9"/>
      <c r="S42" s="9"/>
      <c r="T42" s="9"/>
      <c r="U42" s="9"/>
      <c r="V42" s="9"/>
      <c r="W42" s="9"/>
      <c r="X42" s="9"/>
      <c r="Y42" s="9"/>
      <c r="Z42" s="9"/>
      <c r="AA42" s="9"/>
      <c r="AB42" s="9"/>
      <c r="AC42" s="9"/>
      <c r="AD42" s="9">
        <v>1000</v>
      </c>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v>0</v>
      </c>
      <c r="DF42" s="9"/>
      <c r="DG42" s="9"/>
      <c r="DH42" s="9"/>
      <c r="DI42" s="9"/>
      <c r="DJ42" s="9"/>
      <c r="DK42" s="9"/>
      <c r="DL42" s="9"/>
      <c r="DM42" s="9">
        <v>50</v>
      </c>
      <c r="DN42" s="9"/>
      <c r="DO42" s="9">
        <v>200</v>
      </c>
      <c r="DP42" s="9"/>
      <c r="DQ42" s="9"/>
      <c r="DR42" s="9"/>
      <c r="DS42" s="9">
        <v>0</v>
      </c>
      <c r="DT42" s="9"/>
      <c r="DU42" s="9"/>
      <c r="DV42" s="9"/>
      <c r="DW42" s="9"/>
      <c r="DX42" s="9"/>
      <c r="DY42" s="9"/>
      <c r="DZ42" s="9"/>
      <c r="EA42" s="9"/>
      <c r="EB42" s="9">
        <v>0</v>
      </c>
      <c r="EC42" s="9"/>
      <c r="ED42" s="9">
        <v>0</v>
      </c>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v>0</v>
      </c>
      <c r="FO42" s="9"/>
      <c r="FP42" s="9">
        <f t="shared" si="0"/>
        <v>1250</v>
      </c>
      <c r="FQ42" s="9">
        <f>Table1[[#This Row],[Cantitatea totală]]*Table1[[#This Row],[Preț estimat cu TVA]]</f>
        <v>1512.5</v>
      </c>
      <c r="FR42" s="9">
        <f>Table1[[#This Row],[Suma cu TVA]]/1.2</f>
        <v>1260.4166666666667</v>
      </c>
      <c r="FS42" s="14">
        <v>1260.42</v>
      </c>
    </row>
    <row r="43" spans="1:175" ht="60" x14ac:dyDescent="0.25">
      <c r="A43" s="8"/>
      <c r="B43" s="9">
        <v>218</v>
      </c>
      <c r="C43" s="9">
        <v>42</v>
      </c>
      <c r="D43" s="4" t="s">
        <v>268</v>
      </c>
      <c r="E43" s="4" t="s">
        <v>269</v>
      </c>
      <c r="F43" s="4"/>
      <c r="G43" s="9" t="s">
        <v>176</v>
      </c>
      <c r="H43" s="9">
        <v>34.5</v>
      </c>
      <c r="I43" s="9">
        <v>1</v>
      </c>
      <c r="J43" s="9"/>
      <c r="K43" s="9"/>
      <c r="L43" s="9"/>
      <c r="M43" s="9"/>
      <c r="N43" s="9"/>
      <c r="O43" s="9"/>
      <c r="P43" s="9"/>
      <c r="Q43" s="9">
        <v>600</v>
      </c>
      <c r="R43" s="9"/>
      <c r="S43" s="9"/>
      <c r="T43" s="9"/>
      <c r="U43" s="9">
        <v>400</v>
      </c>
      <c r="V43" s="9"/>
      <c r="W43" s="9"/>
      <c r="X43" s="9"/>
      <c r="Y43" s="9"/>
      <c r="Z43" s="9"/>
      <c r="AA43" s="9"/>
      <c r="AB43" s="9"/>
      <c r="AC43" s="9"/>
      <c r="AD43" s="9"/>
      <c r="AE43" s="9"/>
      <c r="AF43" s="9"/>
      <c r="AG43" s="9">
        <v>5</v>
      </c>
      <c r="AH43" s="9"/>
      <c r="AI43" s="9"/>
      <c r="AJ43" s="9">
        <v>10</v>
      </c>
      <c r="AK43" s="9"/>
      <c r="AL43" s="9"/>
      <c r="AM43" s="9"/>
      <c r="AN43" s="9"/>
      <c r="AO43" s="9"/>
      <c r="AP43" s="9"/>
      <c r="AQ43" s="9"/>
      <c r="AR43" s="9"/>
      <c r="AS43" s="9"/>
      <c r="AT43" s="9"/>
      <c r="AU43" s="9"/>
      <c r="AV43" s="9"/>
      <c r="AW43" s="9"/>
      <c r="AX43" s="9"/>
      <c r="AY43" s="9"/>
      <c r="AZ43" s="9"/>
      <c r="BA43" s="9">
        <v>10</v>
      </c>
      <c r="BB43" s="9"/>
      <c r="BC43" s="9"/>
      <c r="BD43" s="9"/>
      <c r="BE43" s="9"/>
      <c r="BF43" s="9"/>
      <c r="BG43" s="9"/>
      <c r="BH43" s="9"/>
      <c r="BI43" s="9"/>
      <c r="BJ43" s="9"/>
      <c r="BK43" s="9"/>
      <c r="BL43" s="9"/>
      <c r="BM43" s="9"/>
      <c r="BN43" s="9"/>
      <c r="BO43" s="9"/>
      <c r="BP43" s="9"/>
      <c r="BQ43" s="9">
        <v>4</v>
      </c>
      <c r="BR43" s="9"/>
      <c r="BS43" s="9"/>
      <c r="BT43" s="9"/>
      <c r="BU43" s="9">
        <v>10</v>
      </c>
      <c r="BV43" s="9"/>
      <c r="BW43" s="9"/>
      <c r="BX43" s="9"/>
      <c r="BY43" s="9"/>
      <c r="BZ43" s="9"/>
      <c r="CA43" s="9"/>
      <c r="CB43" s="9"/>
      <c r="CC43" s="9"/>
      <c r="CD43" s="9"/>
      <c r="CE43" s="9">
        <v>10</v>
      </c>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v>10</v>
      </c>
      <c r="DF43" s="9"/>
      <c r="DG43" s="9"/>
      <c r="DH43" s="9"/>
      <c r="DI43" s="9">
        <v>150</v>
      </c>
      <c r="DJ43" s="9"/>
      <c r="DK43" s="9">
        <v>200</v>
      </c>
      <c r="DL43" s="9"/>
      <c r="DM43" s="9">
        <v>20</v>
      </c>
      <c r="DN43" s="9">
        <v>2000</v>
      </c>
      <c r="DO43" s="9"/>
      <c r="DP43" s="9"/>
      <c r="DQ43" s="9"/>
      <c r="DR43" s="9"/>
      <c r="DS43" s="9">
        <v>2</v>
      </c>
      <c r="DT43" s="9"/>
      <c r="DU43" s="9"/>
      <c r="DV43" s="9"/>
      <c r="DW43" s="9"/>
      <c r="DX43" s="9"/>
      <c r="DY43" s="9"/>
      <c r="DZ43" s="9"/>
      <c r="EA43" s="9"/>
      <c r="EB43" s="9">
        <v>1000</v>
      </c>
      <c r="EC43" s="9"/>
      <c r="ED43" s="9">
        <v>0</v>
      </c>
      <c r="EE43" s="9">
        <v>2520</v>
      </c>
      <c r="EF43" s="9"/>
      <c r="EG43" s="9">
        <v>3</v>
      </c>
      <c r="EH43" s="9"/>
      <c r="EI43" s="9"/>
      <c r="EJ43" s="9">
        <v>70</v>
      </c>
      <c r="EK43" s="9"/>
      <c r="EL43" s="9"/>
      <c r="EM43" s="9"/>
      <c r="EN43" s="9">
        <v>200</v>
      </c>
      <c r="EO43" s="9"/>
      <c r="EP43" s="9"/>
      <c r="EQ43" s="9"/>
      <c r="ER43" s="9"/>
      <c r="ES43" s="9"/>
      <c r="ET43" s="9">
        <v>5</v>
      </c>
      <c r="EU43" s="9"/>
      <c r="EV43" s="9"/>
      <c r="EW43" s="9"/>
      <c r="EX43" s="9"/>
      <c r="EY43" s="9"/>
      <c r="EZ43" s="9">
        <v>4</v>
      </c>
      <c r="FA43" s="9"/>
      <c r="FB43" s="9"/>
      <c r="FC43" s="9"/>
      <c r="FD43" s="9">
        <v>20</v>
      </c>
      <c r="FE43" s="9"/>
      <c r="FF43" s="9"/>
      <c r="FG43" s="9"/>
      <c r="FH43" s="9">
        <v>1</v>
      </c>
      <c r="FI43" s="9">
        <v>3</v>
      </c>
      <c r="FJ43" s="9"/>
      <c r="FK43" s="9">
        <v>50</v>
      </c>
      <c r="FL43" s="9"/>
      <c r="FM43" s="9"/>
      <c r="FN43" s="9">
        <v>0</v>
      </c>
      <c r="FO43" s="9"/>
      <c r="FP43" s="9">
        <f t="shared" si="0"/>
        <v>7308</v>
      </c>
      <c r="FQ43" s="9">
        <f>Table1[[#This Row],[Cantitatea totală]]*Table1[[#This Row],[Preț estimat cu TVA]]</f>
        <v>252126</v>
      </c>
      <c r="FR43" s="9">
        <f>Table1[[#This Row],[Suma cu TVA]]/1.2</f>
        <v>210105</v>
      </c>
      <c r="FS43" s="14">
        <v>210105</v>
      </c>
    </row>
    <row r="44" spans="1:175" ht="54.75" customHeight="1" x14ac:dyDescent="0.25">
      <c r="A44" s="8"/>
      <c r="B44" s="9">
        <v>222</v>
      </c>
      <c r="C44" s="9">
        <v>43</v>
      </c>
      <c r="D44" s="4" t="s">
        <v>270</v>
      </c>
      <c r="E44" s="4" t="s">
        <v>271</v>
      </c>
      <c r="F44" s="4"/>
      <c r="G44" s="9" t="s">
        <v>176</v>
      </c>
      <c r="H44" s="9">
        <v>2.64</v>
      </c>
      <c r="I44" s="9">
        <v>800</v>
      </c>
      <c r="J44" s="9"/>
      <c r="K44" s="9"/>
      <c r="L44" s="9"/>
      <c r="M44" s="9">
        <v>1000</v>
      </c>
      <c r="N44" s="9"/>
      <c r="O44" s="9">
        <v>200</v>
      </c>
      <c r="P44" s="9">
        <v>150</v>
      </c>
      <c r="Q44" s="9"/>
      <c r="R44" s="9">
        <v>3000</v>
      </c>
      <c r="S44" s="9"/>
      <c r="T44" s="9">
        <v>500</v>
      </c>
      <c r="U44" s="9">
        <v>2000</v>
      </c>
      <c r="V44" s="9"/>
      <c r="W44" s="9"/>
      <c r="X44" s="9"/>
      <c r="Y44" s="9"/>
      <c r="Z44" s="9"/>
      <c r="AA44" s="9"/>
      <c r="AB44" s="9"/>
      <c r="AC44" s="9"/>
      <c r="AD44" s="9">
        <v>1500</v>
      </c>
      <c r="AE44" s="9"/>
      <c r="AF44" s="9"/>
      <c r="AG44" s="9"/>
      <c r="AH44" s="9"/>
      <c r="AI44" s="9"/>
      <c r="AJ44" s="9"/>
      <c r="AK44" s="9">
        <v>50</v>
      </c>
      <c r="AL44" s="9">
        <v>200</v>
      </c>
      <c r="AM44" s="9"/>
      <c r="AN44" s="9"/>
      <c r="AO44" s="9">
        <v>100</v>
      </c>
      <c r="AP44" s="9"/>
      <c r="AQ44" s="9"/>
      <c r="AR44" s="9"/>
      <c r="AS44" s="9"/>
      <c r="AT44" s="9"/>
      <c r="AU44" s="9"/>
      <c r="AV44" s="9"/>
      <c r="AW44" s="9">
        <v>800</v>
      </c>
      <c r="AX44" s="9"/>
      <c r="AY44" s="9"/>
      <c r="AZ44" s="9"/>
      <c r="BA44" s="9"/>
      <c r="BB44" s="9">
        <v>200</v>
      </c>
      <c r="BC44" s="9"/>
      <c r="BD44" s="9"/>
      <c r="BE44" s="9"/>
      <c r="BF44" s="9"/>
      <c r="BG44" s="9"/>
      <c r="BH44" s="9"/>
      <c r="BI44" s="9"/>
      <c r="BJ44" s="9"/>
      <c r="BK44" s="9"/>
      <c r="BL44" s="9"/>
      <c r="BM44" s="9"/>
      <c r="BN44" s="9"/>
      <c r="BO44" s="9">
        <v>50</v>
      </c>
      <c r="BP44" s="9"/>
      <c r="BQ44" s="9"/>
      <c r="BR44" s="9"/>
      <c r="BS44" s="9"/>
      <c r="BT44" s="9"/>
      <c r="BU44" s="9"/>
      <c r="BV44" s="9">
        <v>100</v>
      </c>
      <c r="BW44" s="9"/>
      <c r="BX44" s="9">
        <v>100</v>
      </c>
      <c r="BY44" s="9">
        <v>50</v>
      </c>
      <c r="BZ44" s="9"/>
      <c r="CA44" s="9"/>
      <c r="CB44" s="9"/>
      <c r="CC44" s="9"/>
      <c r="CD44" s="9"/>
      <c r="CE44" s="9"/>
      <c r="CF44" s="9"/>
      <c r="CG44" s="9"/>
      <c r="CH44" s="9">
        <v>400</v>
      </c>
      <c r="CI44" s="9"/>
      <c r="CJ44" s="9"/>
      <c r="CK44" s="9"/>
      <c r="CL44" s="9">
        <v>50</v>
      </c>
      <c r="CM44" s="9">
        <v>1000</v>
      </c>
      <c r="CN44" s="9"/>
      <c r="CO44" s="9"/>
      <c r="CP44" s="9"/>
      <c r="CQ44" s="9"/>
      <c r="CR44" s="9">
        <v>200</v>
      </c>
      <c r="CS44" s="9"/>
      <c r="CT44" s="9"/>
      <c r="CU44" s="9"/>
      <c r="CV44" s="9"/>
      <c r="CW44" s="9"/>
      <c r="CX44" s="9">
        <v>100</v>
      </c>
      <c r="CY44" s="9"/>
      <c r="CZ44" s="9"/>
      <c r="DA44" s="9"/>
      <c r="DB44" s="9"/>
      <c r="DC44" s="9"/>
      <c r="DD44" s="9">
        <v>2000</v>
      </c>
      <c r="DE44" s="9">
        <v>0</v>
      </c>
      <c r="DF44" s="9">
        <v>4000</v>
      </c>
      <c r="DG44" s="9">
        <v>1000</v>
      </c>
      <c r="DH44" s="9"/>
      <c r="DI44" s="9">
        <v>100</v>
      </c>
      <c r="DJ44" s="9"/>
      <c r="DK44" s="9">
        <v>1350</v>
      </c>
      <c r="DL44" s="9">
        <v>700</v>
      </c>
      <c r="DM44" s="9">
        <v>200</v>
      </c>
      <c r="DN44" s="9">
        <v>100</v>
      </c>
      <c r="DO44" s="9"/>
      <c r="DP44" s="9"/>
      <c r="DQ44" s="9"/>
      <c r="DR44" s="13">
        <v>300</v>
      </c>
      <c r="DS44" s="9">
        <v>200</v>
      </c>
      <c r="DT44" s="9"/>
      <c r="DU44" s="9">
        <v>1000</v>
      </c>
      <c r="DV44" s="9"/>
      <c r="DW44" s="9">
        <v>100</v>
      </c>
      <c r="DX44" s="9">
        <v>520</v>
      </c>
      <c r="DY44" s="9"/>
      <c r="DZ44" s="9"/>
      <c r="EA44" s="9"/>
      <c r="EB44" s="9">
        <v>0</v>
      </c>
      <c r="EC44" s="9">
        <v>400</v>
      </c>
      <c r="ED44" s="9">
        <v>0</v>
      </c>
      <c r="EE44" s="9">
        <v>2150</v>
      </c>
      <c r="EF44" s="9">
        <v>400</v>
      </c>
      <c r="EG44" s="9">
        <v>2300</v>
      </c>
      <c r="EH44" s="9">
        <v>200</v>
      </c>
      <c r="EI44" s="9"/>
      <c r="EJ44" s="9">
        <v>100</v>
      </c>
      <c r="EK44" s="9"/>
      <c r="EL44" s="9"/>
      <c r="EM44" s="9">
        <v>500</v>
      </c>
      <c r="EN44" s="9"/>
      <c r="EO44" s="9"/>
      <c r="EP44" s="9"/>
      <c r="EQ44" s="9"/>
      <c r="ER44" s="9"/>
      <c r="ES44" s="9"/>
      <c r="ET44" s="9"/>
      <c r="EU44" s="9">
        <v>10000</v>
      </c>
      <c r="EV44" s="9"/>
      <c r="EW44" s="9"/>
      <c r="EX44" s="9"/>
      <c r="EY44" s="9"/>
      <c r="EZ44" s="9"/>
      <c r="FA44" s="9"/>
      <c r="FB44" s="9"/>
      <c r="FC44" s="9"/>
      <c r="FD44" s="9">
        <v>1200</v>
      </c>
      <c r="FE44" s="9"/>
      <c r="FF44" s="9">
        <v>200</v>
      </c>
      <c r="FG44" s="9"/>
      <c r="FH44" s="9"/>
      <c r="FI44" s="9"/>
      <c r="FJ44" s="9"/>
      <c r="FK44" s="9"/>
      <c r="FL44" s="9"/>
      <c r="FM44" s="9"/>
      <c r="FN44" s="9">
        <v>2000</v>
      </c>
      <c r="FO44" s="9"/>
      <c r="FP44" s="9">
        <f t="shared" si="0"/>
        <v>43570</v>
      </c>
      <c r="FQ44" s="9">
        <f>Table1[[#This Row],[Cantitatea totală]]*Table1[[#This Row],[Preț estimat cu TVA]]</f>
        <v>115024.8</v>
      </c>
      <c r="FR44" s="9">
        <f>Table1[[#This Row],[Suma cu TVA]]/1.2</f>
        <v>95854</v>
      </c>
      <c r="FS44" s="14">
        <v>95854</v>
      </c>
    </row>
    <row r="45" spans="1:175" ht="90" x14ac:dyDescent="0.25">
      <c r="A45" s="8"/>
      <c r="B45" s="9">
        <v>230</v>
      </c>
      <c r="C45" s="9">
        <v>44</v>
      </c>
      <c r="D45" s="4" t="s">
        <v>272</v>
      </c>
      <c r="E45" s="4" t="s">
        <v>273</v>
      </c>
      <c r="F45" s="4"/>
      <c r="G45" s="9" t="s">
        <v>274</v>
      </c>
      <c r="H45" s="9">
        <v>4000</v>
      </c>
      <c r="I45" s="9">
        <v>0</v>
      </c>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v>0</v>
      </c>
      <c r="DF45" s="9"/>
      <c r="DG45" s="9"/>
      <c r="DH45" s="9"/>
      <c r="DI45" s="9"/>
      <c r="DJ45" s="9"/>
      <c r="DK45" s="9"/>
      <c r="DL45" s="9"/>
      <c r="DM45" s="9">
        <v>0</v>
      </c>
      <c r="DN45" s="9">
        <v>6</v>
      </c>
      <c r="DO45" s="9"/>
      <c r="DP45" s="9"/>
      <c r="DQ45" s="9"/>
      <c r="DR45" s="9"/>
      <c r="DS45" s="9">
        <v>0</v>
      </c>
      <c r="DT45" s="9"/>
      <c r="DU45" s="9"/>
      <c r="DV45" s="9"/>
      <c r="DW45" s="9"/>
      <c r="DX45" s="9"/>
      <c r="DY45" s="9"/>
      <c r="DZ45" s="9"/>
      <c r="EA45" s="9"/>
      <c r="EB45" s="9">
        <v>0</v>
      </c>
      <c r="EC45" s="9"/>
      <c r="ED45" s="9">
        <v>0</v>
      </c>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v>0</v>
      </c>
      <c r="FO45" s="9"/>
      <c r="FP45" s="9">
        <f t="shared" si="0"/>
        <v>6</v>
      </c>
      <c r="FQ45" s="9">
        <f>Table1[[#This Row],[Cantitatea totală]]*Table1[[#This Row],[Preț estimat cu TVA]]</f>
        <v>24000</v>
      </c>
      <c r="FR45" s="9">
        <f>Table1[[#This Row],[Suma cu TVA]]/1.2</f>
        <v>20000</v>
      </c>
      <c r="FS45" s="14">
        <v>20000</v>
      </c>
    </row>
    <row r="46" spans="1:175" ht="165" x14ac:dyDescent="0.25">
      <c r="A46" s="8"/>
      <c r="B46" s="9">
        <v>231</v>
      </c>
      <c r="C46" s="9">
        <v>45</v>
      </c>
      <c r="D46" s="4" t="s">
        <v>275</v>
      </c>
      <c r="E46" s="4" t="s">
        <v>276</v>
      </c>
      <c r="F46" s="4"/>
      <c r="G46" s="9" t="s">
        <v>176</v>
      </c>
      <c r="H46" s="9">
        <v>90</v>
      </c>
      <c r="I46" s="9">
        <v>0</v>
      </c>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v>0</v>
      </c>
      <c r="DF46" s="9"/>
      <c r="DG46" s="9"/>
      <c r="DH46" s="9"/>
      <c r="DI46" s="9"/>
      <c r="DJ46" s="9"/>
      <c r="DK46" s="9"/>
      <c r="DL46" s="9"/>
      <c r="DM46" s="9">
        <v>4000</v>
      </c>
      <c r="DN46" s="9"/>
      <c r="DO46" s="9"/>
      <c r="DP46" s="9"/>
      <c r="DQ46" s="9"/>
      <c r="DR46" s="9"/>
      <c r="DS46" s="9">
        <v>0</v>
      </c>
      <c r="DT46" s="9"/>
      <c r="DU46" s="9"/>
      <c r="DV46" s="9"/>
      <c r="DW46" s="9"/>
      <c r="DX46" s="9"/>
      <c r="DY46" s="9"/>
      <c r="DZ46" s="9"/>
      <c r="EA46" s="9"/>
      <c r="EB46" s="9">
        <v>0</v>
      </c>
      <c r="EC46" s="9"/>
      <c r="ED46" s="9">
        <v>0</v>
      </c>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v>0</v>
      </c>
      <c r="FO46" s="9"/>
      <c r="FP46" s="9">
        <f t="shared" si="0"/>
        <v>4000</v>
      </c>
      <c r="FQ46" s="9">
        <f>Table1[[#This Row],[Cantitatea totală]]*Table1[[#This Row],[Preț estimat cu TVA]]</f>
        <v>360000</v>
      </c>
      <c r="FR46" s="9">
        <f>Table1[[#This Row],[Suma cu TVA]]/1.2</f>
        <v>300000</v>
      </c>
      <c r="FS46" s="14">
        <v>300000</v>
      </c>
    </row>
    <row r="47" spans="1:175" ht="30" x14ac:dyDescent="0.25">
      <c r="A47" s="8"/>
      <c r="B47" s="9">
        <v>236</v>
      </c>
      <c r="C47" s="9">
        <v>46</v>
      </c>
      <c r="D47" s="4" t="s">
        <v>277</v>
      </c>
      <c r="E47" s="4" t="s">
        <v>278</v>
      </c>
      <c r="F47" s="4"/>
      <c r="G47" s="9" t="s">
        <v>176</v>
      </c>
      <c r="H47" s="9">
        <v>29.82</v>
      </c>
      <c r="I47" s="9">
        <v>0</v>
      </c>
      <c r="J47" s="9"/>
      <c r="K47" s="9"/>
      <c r="L47" s="9"/>
      <c r="M47" s="9"/>
      <c r="N47" s="9"/>
      <c r="O47" s="9"/>
      <c r="P47" s="9"/>
      <c r="Q47" s="9"/>
      <c r="R47" s="9"/>
      <c r="S47" s="9">
        <v>20</v>
      </c>
      <c r="T47" s="9"/>
      <c r="U47" s="9"/>
      <c r="V47" s="9">
        <v>5</v>
      </c>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v>2</v>
      </c>
      <c r="BK47" s="9"/>
      <c r="BL47" s="9">
        <v>1</v>
      </c>
      <c r="BM47" s="9"/>
      <c r="BN47" s="9"/>
      <c r="BO47" s="9"/>
      <c r="BP47" s="9"/>
      <c r="BQ47" s="9"/>
      <c r="BR47" s="9"/>
      <c r="BS47" s="9"/>
      <c r="BT47" s="9"/>
      <c r="BU47" s="9"/>
      <c r="BV47" s="9"/>
      <c r="BW47" s="9"/>
      <c r="BX47" s="9"/>
      <c r="BY47" s="9"/>
      <c r="BZ47" s="9"/>
      <c r="CA47" s="9"/>
      <c r="CB47" s="9"/>
      <c r="CC47" s="9"/>
      <c r="CD47" s="9"/>
      <c r="CE47" s="9"/>
      <c r="CF47" s="9"/>
      <c r="CG47" s="9">
        <v>1</v>
      </c>
      <c r="CH47" s="9"/>
      <c r="CI47" s="9"/>
      <c r="CJ47" s="9"/>
      <c r="CK47" s="9"/>
      <c r="CL47" s="9"/>
      <c r="CM47" s="9"/>
      <c r="CN47" s="9"/>
      <c r="CO47" s="9"/>
      <c r="CP47" s="9"/>
      <c r="CQ47" s="9"/>
      <c r="CR47" s="9"/>
      <c r="CS47" s="9"/>
      <c r="CT47" s="9"/>
      <c r="CU47" s="9"/>
      <c r="CV47" s="9"/>
      <c r="CW47" s="9">
        <v>1</v>
      </c>
      <c r="CX47" s="9"/>
      <c r="CY47" s="9"/>
      <c r="CZ47" s="9"/>
      <c r="DA47" s="9"/>
      <c r="DB47" s="9"/>
      <c r="DC47" s="9"/>
      <c r="DD47" s="9"/>
      <c r="DE47" s="9">
        <v>0</v>
      </c>
      <c r="DF47" s="9"/>
      <c r="DG47" s="9"/>
      <c r="DH47" s="9"/>
      <c r="DI47" s="9">
        <v>5</v>
      </c>
      <c r="DJ47" s="9"/>
      <c r="DK47" s="9"/>
      <c r="DL47" s="9"/>
      <c r="DM47" s="9">
        <v>0</v>
      </c>
      <c r="DN47" s="9">
        <v>5</v>
      </c>
      <c r="DO47" s="9">
        <v>12</v>
      </c>
      <c r="DP47" s="9"/>
      <c r="DQ47" s="9"/>
      <c r="DR47" s="9"/>
      <c r="DS47" s="9">
        <v>0</v>
      </c>
      <c r="DT47" s="9">
        <v>20</v>
      </c>
      <c r="DU47" s="9"/>
      <c r="DV47" s="9"/>
      <c r="DW47" s="9"/>
      <c r="DX47" s="9">
        <v>5</v>
      </c>
      <c r="DY47" s="9"/>
      <c r="DZ47" s="9"/>
      <c r="EA47" s="9"/>
      <c r="EB47" s="9">
        <v>5</v>
      </c>
      <c r="EC47" s="9"/>
      <c r="ED47" s="9">
        <v>0</v>
      </c>
      <c r="EE47" s="9">
        <v>5</v>
      </c>
      <c r="EF47" s="9"/>
      <c r="EG47" s="9"/>
      <c r="EH47" s="9"/>
      <c r="EI47" s="9"/>
      <c r="EJ47" s="9"/>
      <c r="EK47" s="9"/>
      <c r="EL47" s="9">
        <v>6</v>
      </c>
      <c r="EM47" s="9"/>
      <c r="EN47" s="9"/>
      <c r="EO47" s="9"/>
      <c r="EP47" s="9"/>
      <c r="EQ47" s="9"/>
      <c r="ER47" s="9"/>
      <c r="ES47" s="9"/>
      <c r="ET47" s="9"/>
      <c r="EU47" s="9"/>
      <c r="EV47" s="9"/>
      <c r="EW47" s="9"/>
      <c r="EX47" s="9"/>
      <c r="EY47" s="9"/>
      <c r="EZ47" s="9"/>
      <c r="FA47" s="9"/>
      <c r="FB47" s="9"/>
      <c r="FC47" s="9"/>
      <c r="FD47" s="9"/>
      <c r="FE47" s="9">
        <v>4</v>
      </c>
      <c r="FF47" s="9"/>
      <c r="FG47" s="9"/>
      <c r="FH47" s="9">
        <v>7</v>
      </c>
      <c r="FI47" s="9"/>
      <c r="FJ47" s="9"/>
      <c r="FK47" s="9"/>
      <c r="FL47" s="9">
        <v>3</v>
      </c>
      <c r="FM47" s="9"/>
      <c r="FN47" s="9">
        <v>0</v>
      </c>
      <c r="FO47" s="9"/>
      <c r="FP47" s="9">
        <f t="shared" si="0"/>
        <v>107</v>
      </c>
      <c r="FQ47" s="9">
        <f>Table1[[#This Row],[Cantitatea totală]]*Table1[[#This Row],[Preț estimat cu TVA]]</f>
        <v>3190.7400000000002</v>
      </c>
      <c r="FR47" s="9">
        <f>Table1[[#This Row],[Suma cu TVA]]/1.2</f>
        <v>2658.9500000000003</v>
      </c>
      <c r="FS47" s="14">
        <v>2658.95</v>
      </c>
    </row>
    <row r="48" spans="1:175" ht="30" x14ac:dyDescent="0.25">
      <c r="A48" s="8"/>
      <c r="B48" s="9">
        <v>237</v>
      </c>
      <c r="C48" s="9">
        <v>47</v>
      </c>
      <c r="D48" s="4" t="s">
        <v>279</v>
      </c>
      <c r="E48" s="4" t="s">
        <v>280</v>
      </c>
      <c r="F48" s="4"/>
      <c r="G48" s="9" t="s">
        <v>176</v>
      </c>
      <c r="H48" s="9">
        <v>38.1</v>
      </c>
      <c r="I48" s="9">
        <v>0</v>
      </c>
      <c r="J48" s="9">
        <v>10</v>
      </c>
      <c r="K48" s="9"/>
      <c r="L48" s="9">
        <v>6</v>
      </c>
      <c r="M48" s="9">
        <v>2</v>
      </c>
      <c r="N48" s="9"/>
      <c r="O48" s="9"/>
      <c r="P48" s="9"/>
      <c r="Q48" s="9"/>
      <c r="R48" s="9"/>
      <c r="S48" s="9">
        <v>40</v>
      </c>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v>2</v>
      </c>
      <c r="AY48" s="9"/>
      <c r="AZ48" s="9"/>
      <c r="BA48" s="9"/>
      <c r="BB48" s="9"/>
      <c r="BC48" s="9"/>
      <c r="BD48" s="9"/>
      <c r="BE48" s="9"/>
      <c r="BF48" s="9"/>
      <c r="BG48" s="9"/>
      <c r="BH48" s="9"/>
      <c r="BI48" s="9"/>
      <c r="BJ48" s="9"/>
      <c r="BK48" s="9"/>
      <c r="BL48" s="9">
        <v>2</v>
      </c>
      <c r="BM48" s="9"/>
      <c r="BN48" s="9"/>
      <c r="BO48" s="9"/>
      <c r="BP48" s="9"/>
      <c r="BQ48" s="9"/>
      <c r="BR48" s="9"/>
      <c r="BS48" s="9"/>
      <c r="BT48" s="9"/>
      <c r="BU48" s="9"/>
      <c r="BV48" s="9"/>
      <c r="BW48" s="9"/>
      <c r="BX48" s="9">
        <v>5</v>
      </c>
      <c r="BY48" s="9"/>
      <c r="BZ48" s="9"/>
      <c r="CA48" s="9"/>
      <c r="CB48" s="9"/>
      <c r="CC48" s="9"/>
      <c r="CD48" s="9"/>
      <c r="CE48" s="9"/>
      <c r="CF48" s="9"/>
      <c r="CG48" s="9">
        <v>1</v>
      </c>
      <c r="CH48" s="9"/>
      <c r="CI48" s="9"/>
      <c r="CJ48" s="9"/>
      <c r="CK48" s="9"/>
      <c r="CL48" s="9"/>
      <c r="CM48" s="9"/>
      <c r="CN48" s="9"/>
      <c r="CO48" s="9"/>
      <c r="CP48" s="9"/>
      <c r="CQ48" s="9"/>
      <c r="CR48" s="9"/>
      <c r="CS48" s="9"/>
      <c r="CT48" s="9"/>
      <c r="CU48" s="9"/>
      <c r="CV48" s="9"/>
      <c r="CW48" s="9"/>
      <c r="CX48" s="9"/>
      <c r="CY48" s="9">
        <v>2</v>
      </c>
      <c r="CZ48" s="9"/>
      <c r="DA48" s="9"/>
      <c r="DB48" s="9"/>
      <c r="DC48" s="9"/>
      <c r="DD48" s="9"/>
      <c r="DE48" s="9">
        <v>0</v>
      </c>
      <c r="DF48" s="9"/>
      <c r="DG48" s="9"/>
      <c r="DH48" s="9"/>
      <c r="DI48" s="9"/>
      <c r="DJ48" s="9"/>
      <c r="DK48" s="9">
        <v>5</v>
      </c>
      <c r="DL48" s="9"/>
      <c r="DM48" s="9">
        <v>2</v>
      </c>
      <c r="DN48" s="9">
        <v>5</v>
      </c>
      <c r="DO48" s="9">
        <v>12</v>
      </c>
      <c r="DP48" s="9"/>
      <c r="DQ48" s="9"/>
      <c r="DR48" s="9"/>
      <c r="DS48" s="9">
        <v>0</v>
      </c>
      <c r="DT48" s="9">
        <v>20</v>
      </c>
      <c r="DU48" s="9"/>
      <c r="DV48" s="9"/>
      <c r="DW48" s="9">
        <v>5</v>
      </c>
      <c r="DX48" s="9">
        <v>5</v>
      </c>
      <c r="DY48" s="9">
        <v>10</v>
      </c>
      <c r="DZ48" s="9"/>
      <c r="EA48" s="9"/>
      <c r="EB48" s="9">
        <v>5</v>
      </c>
      <c r="EC48" s="9"/>
      <c r="ED48" s="9">
        <v>0</v>
      </c>
      <c r="EE48" s="9">
        <v>5</v>
      </c>
      <c r="EF48" s="9"/>
      <c r="EG48" s="9"/>
      <c r="EH48" s="9"/>
      <c r="EI48" s="9"/>
      <c r="EJ48" s="9">
        <v>1</v>
      </c>
      <c r="EK48" s="9"/>
      <c r="EL48" s="9">
        <v>6</v>
      </c>
      <c r="EM48" s="9"/>
      <c r="EN48" s="9"/>
      <c r="EO48" s="9"/>
      <c r="EP48" s="9"/>
      <c r="EQ48" s="9"/>
      <c r="ER48" s="9"/>
      <c r="ES48" s="9">
        <v>5</v>
      </c>
      <c r="ET48" s="9"/>
      <c r="EU48" s="9"/>
      <c r="EV48" s="9"/>
      <c r="EW48" s="9"/>
      <c r="EX48" s="9"/>
      <c r="EY48" s="9"/>
      <c r="EZ48" s="9"/>
      <c r="FA48" s="9"/>
      <c r="FB48" s="9"/>
      <c r="FC48" s="9"/>
      <c r="FD48" s="9"/>
      <c r="FE48" s="9">
        <v>4</v>
      </c>
      <c r="FF48" s="9"/>
      <c r="FG48" s="9"/>
      <c r="FH48" s="9">
        <v>6</v>
      </c>
      <c r="FI48" s="9"/>
      <c r="FJ48" s="9"/>
      <c r="FK48" s="9"/>
      <c r="FL48" s="9"/>
      <c r="FM48" s="9"/>
      <c r="FN48" s="9">
        <v>0</v>
      </c>
      <c r="FO48" s="9"/>
      <c r="FP48" s="9">
        <f t="shared" si="0"/>
        <v>166</v>
      </c>
      <c r="FQ48" s="9">
        <f>Table1[[#This Row],[Cantitatea totală]]*Table1[[#This Row],[Preț estimat cu TVA]]</f>
        <v>6324.6</v>
      </c>
      <c r="FR48" s="9">
        <f>Table1[[#This Row],[Suma cu TVA]]/1.2</f>
        <v>5270.5000000000009</v>
      </c>
      <c r="FS48" s="14">
        <v>5270.5</v>
      </c>
    </row>
    <row r="49" spans="1:175" ht="60" x14ac:dyDescent="0.25">
      <c r="A49" s="8"/>
      <c r="B49" s="9">
        <v>239</v>
      </c>
      <c r="C49" s="9">
        <v>48</v>
      </c>
      <c r="D49" s="4" t="s">
        <v>281</v>
      </c>
      <c r="E49" s="4" t="s">
        <v>282</v>
      </c>
      <c r="F49" s="4"/>
      <c r="G49" s="9" t="s">
        <v>176</v>
      </c>
      <c r="H49" s="9">
        <v>1.3</v>
      </c>
      <c r="I49" s="9">
        <v>0</v>
      </c>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v>0</v>
      </c>
      <c r="DF49" s="9"/>
      <c r="DG49" s="9"/>
      <c r="DH49" s="9"/>
      <c r="DI49" s="9"/>
      <c r="DJ49" s="9"/>
      <c r="DK49" s="9"/>
      <c r="DL49" s="9"/>
      <c r="DM49" s="9">
        <v>2000</v>
      </c>
      <c r="DN49" s="9"/>
      <c r="DO49" s="9"/>
      <c r="DP49" s="9"/>
      <c r="DQ49" s="9"/>
      <c r="DR49" s="9"/>
      <c r="DS49" s="9">
        <v>0</v>
      </c>
      <c r="DT49" s="9"/>
      <c r="DU49" s="9"/>
      <c r="DV49" s="9"/>
      <c r="DW49" s="9"/>
      <c r="DX49" s="9"/>
      <c r="DY49" s="9"/>
      <c r="DZ49" s="9"/>
      <c r="EA49" s="9"/>
      <c r="EB49" s="9">
        <v>0</v>
      </c>
      <c r="EC49" s="9"/>
      <c r="ED49" s="9">
        <v>0</v>
      </c>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v>0</v>
      </c>
      <c r="FO49" s="9"/>
      <c r="FP49" s="9">
        <f t="shared" si="0"/>
        <v>2000</v>
      </c>
      <c r="FQ49" s="9">
        <f>Table1[[#This Row],[Cantitatea totală]]*Table1[[#This Row],[Preț estimat cu TVA]]</f>
        <v>2600</v>
      </c>
      <c r="FR49" s="9">
        <f>Table1[[#This Row],[Suma cu TVA]]/1.2</f>
        <v>2166.666666666667</v>
      </c>
      <c r="FS49" s="14">
        <v>2166.67</v>
      </c>
    </row>
    <row r="50" spans="1:175" ht="240" x14ac:dyDescent="0.25">
      <c r="A50" s="8"/>
      <c r="B50" s="9">
        <v>242</v>
      </c>
      <c r="C50" s="9">
        <v>49</v>
      </c>
      <c r="D50" s="4" t="s">
        <v>283</v>
      </c>
      <c r="E50" s="15" t="s">
        <v>284</v>
      </c>
      <c r="F50" s="4" t="s">
        <v>285</v>
      </c>
      <c r="G50" s="9" t="s">
        <v>176</v>
      </c>
      <c r="H50" s="9">
        <v>24</v>
      </c>
      <c r="I50" s="9">
        <v>0</v>
      </c>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v>0</v>
      </c>
      <c r="DF50" s="9"/>
      <c r="DG50" s="9"/>
      <c r="DH50" s="9"/>
      <c r="DI50" s="9"/>
      <c r="DJ50" s="9"/>
      <c r="DK50" s="9"/>
      <c r="DL50" s="9"/>
      <c r="DM50" s="9">
        <v>0</v>
      </c>
      <c r="DN50" s="9">
        <v>1000</v>
      </c>
      <c r="DO50" s="9"/>
      <c r="DP50" s="9"/>
      <c r="DQ50" s="9"/>
      <c r="DR50" s="9"/>
      <c r="DS50" s="9">
        <v>0</v>
      </c>
      <c r="DT50" s="9"/>
      <c r="DU50" s="9"/>
      <c r="DV50" s="9"/>
      <c r="DW50" s="9"/>
      <c r="DX50" s="9"/>
      <c r="DY50" s="9"/>
      <c r="DZ50" s="9"/>
      <c r="EA50" s="9"/>
      <c r="EB50" s="9">
        <v>0</v>
      </c>
      <c r="EC50" s="9"/>
      <c r="ED50" s="9">
        <v>0</v>
      </c>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v>0</v>
      </c>
      <c r="FO50" s="9"/>
      <c r="FP50" s="9">
        <f t="shared" si="0"/>
        <v>1000</v>
      </c>
      <c r="FQ50" s="9">
        <f>Table1[[#This Row],[Cantitatea totală]]*Table1[[#This Row],[Preț estimat cu TVA]]</f>
        <v>24000</v>
      </c>
      <c r="FR50" s="9">
        <f>Table1[[#This Row],[Suma cu TVA]]/1.2</f>
        <v>20000</v>
      </c>
      <c r="FS50" s="14">
        <v>20000</v>
      </c>
    </row>
    <row r="51" spans="1:175" ht="60" x14ac:dyDescent="0.25">
      <c r="A51" s="8"/>
      <c r="B51" s="9">
        <v>244</v>
      </c>
      <c r="C51" s="9">
        <v>50</v>
      </c>
      <c r="D51" s="4" t="s">
        <v>286</v>
      </c>
      <c r="E51" s="4" t="s">
        <v>287</v>
      </c>
      <c r="F51" s="4"/>
      <c r="G51" s="9" t="s">
        <v>176</v>
      </c>
      <c r="H51" s="9">
        <v>4.5299999999999994</v>
      </c>
      <c r="I51" s="9">
        <v>0</v>
      </c>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v>0</v>
      </c>
      <c r="DF51" s="9"/>
      <c r="DG51" s="9"/>
      <c r="DH51" s="9"/>
      <c r="DI51" s="9"/>
      <c r="DJ51" s="9"/>
      <c r="DK51" s="9"/>
      <c r="DL51" s="9"/>
      <c r="DM51" s="9">
        <v>500</v>
      </c>
      <c r="DN51" s="9"/>
      <c r="DO51" s="9"/>
      <c r="DP51" s="9"/>
      <c r="DQ51" s="9"/>
      <c r="DR51" s="9"/>
      <c r="DS51" s="9">
        <v>0</v>
      </c>
      <c r="DT51" s="9"/>
      <c r="DU51" s="9">
        <v>100</v>
      </c>
      <c r="DV51" s="9"/>
      <c r="DW51" s="9"/>
      <c r="DX51" s="9"/>
      <c r="DY51" s="9"/>
      <c r="DZ51" s="9"/>
      <c r="EA51" s="9"/>
      <c r="EB51" s="9">
        <v>0</v>
      </c>
      <c r="EC51" s="9"/>
      <c r="ED51" s="9">
        <v>0</v>
      </c>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v>0</v>
      </c>
      <c r="FO51" s="9"/>
      <c r="FP51" s="9">
        <f t="shared" si="0"/>
        <v>600</v>
      </c>
      <c r="FQ51" s="9">
        <f>Table1[[#This Row],[Cantitatea totală]]*Table1[[#This Row],[Preț estimat cu TVA]]</f>
        <v>2717.9999999999995</v>
      </c>
      <c r="FR51" s="9">
        <f>Table1[[#This Row],[Suma cu TVA]]/1.2</f>
        <v>2264.9999999999995</v>
      </c>
      <c r="FS51" s="14">
        <v>2265</v>
      </c>
    </row>
    <row r="52" spans="1:175" ht="90" x14ac:dyDescent="0.25">
      <c r="A52" s="17">
        <v>81</v>
      </c>
      <c r="B52" s="18">
        <v>258</v>
      </c>
      <c r="C52" s="9">
        <v>51</v>
      </c>
      <c r="D52" s="4" t="s">
        <v>200</v>
      </c>
      <c r="E52" s="4" t="s">
        <v>288</v>
      </c>
      <c r="F52" s="4"/>
      <c r="G52" s="9" t="s">
        <v>176</v>
      </c>
      <c r="H52" s="9">
        <v>0.68</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v>5000</v>
      </c>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f t="shared" si="0"/>
        <v>5000</v>
      </c>
      <c r="FQ52" s="9">
        <f>Table1[[#This Row],[Cantitatea totală]]*Table1[[#This Row],[Preț estimat cu TVA]]</f>
        <v>3400.0000000000005</v>
      </c>
      <c r="FR52" s="9">
        <f>Table1[[#This Row],[Suma cu TVA]]/1.2</f>
        <v>2833.3333333333339</v>
      </c>
      <c r="FS52" s="14">
        <v>2833.34</v>
      </c>
    </row>
    <row r="53" spans="1:175" ht="56.25" customHeight="1" x14ac:dyDescent="0.25">
      <c r="A53" s="8"/>
      <c r="B53" s="9">
        <v>2</v>
      </c>
      <c r="C53" s="9">
        <v>52</v>
      </c>
      <c r="D53" s="4" t="s">
        <v>289</v>
      </c>
      <c r="E53" s="4" t="s">
        <v>290</v>
      </c>
      <c r="F53" s="4" t="s">
        <v>291</v>
      </c>
      <c r="G53" s="4" t="s">
        <v>176</v>
      </c>
      <c r="H53" s="4">
        <v>0.5</v>
      </c>
      <c r="I53" s="4"/>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v>5000</v>
      </c>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f t="shared" si="0"/>
        <v>5000</v>
      </c>
      <c r="FQ53" s="9">
        <f>Table1[[#This Row],[Cantitatea totală]]*Table1[[#This Row],[Preț estimat cu TVA]]</f>
        <v>2500</v>
      </c>
      <c r="FR53" s="9">
        <f>Table1[[#This Row],[Suma cu TVA]]/1.2</f>
        <v>2083.3333333333335</v>
      </c>
      <c r="FS53" s="14">
        <v>2083.34</v>
      </c>
    </row>
    <row r="54" spans="1:175" ht="56.25" customHeight="1" x14ac:dyDescent="0.25">
      <c r="A54" s="8"/>
      <c r="B54" s="9">
        <v>4</v>
      </c>
      <c r="C54" s="9">
        <v>53</v>
      </c>
      <c r="D54" s="4" t="s">
        <v>292</v>
      </c>
      <c r="E54" s="4" t="s">
        <v>292</v>
      </c>
      <c r="F54" s="4"/>
      <c r="G54" s="4" t="s">
        <v>176</v>
      </c>
      <c r="H54" s="4">
        <v>1380</v>
      </c>
      <c r="I54" s="4"/>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v>5</v>
      </c>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f t="shared" si="0"/>
        <v>5</v>
      </c>
      <c r="FQ54" s="9">
        <f>Table1[[#This Row],[Cantitatea totală]]*Table1[[#This Row],[Preț estimat cu TVA]]</f>
        <v>6900</v>
      </c>
      <c r="FR54" s="9">
        <f>Table1[[#This Row],[Suma cu TVA]]/1.2</f>
        <v>5750</v>
      </c>
      <c r="FS54" s="14">
        <v>5750</v>
      </c>
    </row>
    <row r="55" spans="1:175" ht="56.25" customHeight="1" x14ac:dyDescent="0.25">
      <c r="A55" s="8"/>
      <c r="B55" s="9">
        <v>9</v>
      </c>
      <c r="C55" s="9">
        <v>54</v>
      </c>
      <c r="D55" s="4" t="s">
        <v>293</v>
      </c>
      <c r="E55" s="4" t="s">
        <v>294</v>
      </c>
      <c r="F55" s="4"/>
      <c r="G55" s="4" t="s">
        <v>176</v>
      </c>
      <c r="H55" s="4">
        <v>950</v>
      </c>
      <c r="I55" s="4"/>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v>3</v>
      </c>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f t="shared" si="0"/>
        <v>3</v>
      </c>
      <c r="FQ55" s="9">
        <f>Table1[[#This Row],[Cantitatea totală]]*Table1[[#This Row],[Preț estimat cu TVA]]</f>
        <v>2850</v>
      </c>
      <c r="FR55" s="9">
        <f>Table1[[#This Row],[Suma cu TVA]]/1.2</f>
        <v>2375</v>
      </c>
      <c r="FS55" s="14">
        <v>2375</v>
      </c>
    </row>
    <row r="56" spans="1:175" ht="56.25" customHeight="1" x14ac:dyDescent="0.25">
      <c r="A56" s="8"/>
      <c r="B56" s="9">
        <v>18</v>
      </c>
      <c r="C56" s="9">
        <v>55</v>
      </c>
      <c r="D56" s="4" t="s">
        <v>295</v>
      </c>
      <c r="E56" s="4" t="s">
        <v>296</v>
      </c>
      <c r="F56" s="4"/>
      <c r="G56" s="4" t="s">
        <v>176</v>
      </c>
      <c r="H56" s="4">
        <v>0.6</v>
      </c>
      <c r="I56" s="4"/>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v>30000</v>
      </c>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f t="shared" si="0"/>
        <v>30000</v>
      </c>
      <c r="FQ56" s="9">
        <f>Table1[[#This Row],[Cantitatea totală]]*Table1[[#This Row],[Preț estimat cu TVA]]</f>
        <v>18000</v>
      </c>
      <c r="FR56" s="9">
        <f>Table1[[#This Row],[Suma cu TVA]]/1.2</f>
        <v>15000</v>
      </c>
      <c r="FS56" s="14">
        <v>15000</v>
      </c>
    </row>
    <row r="57" spans="1:175" ht="56.25" customHeight="1" x14ac:dyDescent="0.25">
      <c r="A57" s="8"/>
      <c r="B57" s="9">
        <v>19</v>
      </c>
      <c r="C57" s="9">
        <v>56</v>
      </c>
      <c r="D57" s="4" t="s">
        <v>297</v>
      </c>
      <c r="E57" s="4" t="s">
        <v>297</v>
      </c>
      <c r="F57" s="4"/>
      <c r="G57" s="4" t="s">
        <v>176</v>
      </c>
      <c r="H57" s="4">
        <v>0.6</v>
      </c>
      <c r="I57" s="4"/>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v>10368</v>
      </c>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f t="shared" si="0"/>
        <v>10368</v>
      </c>
      <c r="FQ57" s="9">
        <f>Table1[[#This Row],[Cantitatea totală]]*Table1[[#This Row],[Preț estimat cu TVA]]</f>
        <v>6220.8</v>
      </c>
      <c r="FR57" s="9">
        <f>Table1[[#This Row],[Suma cu TVA]]/1.2</f>
        <v>5184</v>
      </c>
      <c r="FS57" s="14">
        <v>5184</v>
      </c>
    </row>
    <row r="58" spans="1:175" ht="56.25" customHeight="1" x14ac:dyDescent="0.25">
      <c r="A58" s="8"/>
      <c r="B58" s="9">
        <v>20</v>
      </c>
      <c r="C58" s="9">
        <v>57</v>
      </c>
      <c r="D58" s="4" t="s">
        <v>298</v>
      </c>
      <c r="E58" s="4" t="s">
        <v>298</v>
      </c>
      <c r="F58" s="4"/>
      <c r="G58" s="4" t="s">
        <v>176</v>
      </c>
      <c r="H58" s="15">
        <v>1.35</v>
      </c>
      <c r="I58" s="4"/>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v>1000</v>
      </c>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f t="shared" si="0"/>
        <v>1000</v>
      </c>
      <c r="FQ58" s="9">
        <f>Table1[[#This Row],[Cantitatea totală]]*Table1[[#This Row],[Preț estimat cu TVA]]</f>
        <v>1350</v>
      </c>
      <c r="FR58" s="9">
        <f>Table1[[#This Row],[Suma cu TVA]]/1.2</f>
        <v>1125</v>
      </c>
      <c r="FS58" s="14">
        <v>1125</v>
      </c>
    </row>
    <row r="59" spans="1:175" ht="56.25" customHeight="1" x14ac:dyDescent="0.25">
      <c r="A59" s="8"/>
      <c r="B59" s="12">
        <v>21</v>
      </c>
      <c r="C59" s="12">
        <v>58</v>
      </c>
      <c r="D59" s="4" t="s">
        <v>299</v>
      </c>
      <c r="E59" s="4" t="s">
        <v>200</v>
      </c>
      <c r="F59" s="4"/>
      <c r="G59" s="4" t="s">
        <v>176</v>
      </c>
      <c r="H59" s="4">
        <v>0.68</v>
      </c>
      <c r="I59" s="4"/>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v>5000</v>
      </c>
      <c r="EZ59" s="9"/>
      <c r="FA59" s="9"/>
      <c r="FB59" s="9"/>
      <c r="FC59" s="9"/>
      <c r="FD59" s="9"/>
      <c r="FE59" s="9"/>
      <c r="FF59" s="9"/>
      <c r="FG59" s="9"/>
      <c r="FH59" s="9"/>
      <c r="FI59" s="9"/>
      <c r="FJ59" s="9"/>
      <c r="FK59" s="9"/>
      <c r="FL59" s="9"/>
      <c r="FM59" s="9"/>
      <c r="FN59" s="9"/>
      <c r="FO59" s="9"/>
      <c r="FP59" s="9">
        <f t="shared" si="0"/>
        <v>5000</v>
      </c>
      <c r="FQ59" s="9">
        <f>Table1[[#This Row],[Cantitatea totală]]*Table1[[#This Row],[Preț estimat cu TVA]]</f>
        <v>3400.0000000000005</v>
      </c>
      <c r="FR59" s="9">
        <f>Table1[[#This Row],[Suma cu TVA]]/1.2</f>
        <v>2833.3333333333339</v>
      </c>
      <c r="FS59" s="14">
        <v>2833.34</v>
      </c>
    </row>
    <row r="60" spans="1:175" ht="56.25" customHeight="1" x14ac:dyDescent="0.25">
      <c r="A60" s="8"/>
      <c r="B60" s="9">
        <v>22</v>
      </c>
      <c r="C60" s="9">
        <v>59</v>
      </c>
      <c r="D60" s="4" t="s">
        <v>300</v>
      </c>
      <c r="E60" s="4" t="s">
        <v>301</v>
      </c>
      <c r="F60" s="4" t="s">
        <v>302</v>
      </c>
      <c r="G60" s="4" t="s">
        <v>176</v>
      </c>
      <c r="H60" s="15">
        <v>0.81</v>
      </c>
      <c r="I60" s="4"/>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v>10000</v>
      </c>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f t="shared" si="0"/>
        <v>10000</v>
      </c>
      <c r="FQ60" s="9">
        <f>Table1[[#This Row],[Cantitatea totală]]*Table1[[#This Row],[Preț estimat cu TVA]]</f>
        <v>8100.0000000000009</v>
      </c>
      <c r="FR60" s="9">
        <f>Table1[[#This Row],[Suma cu TVA]]/1.2</f>
        <v>6750.0000000000009</v>
      </c>
      <c r="FS60" s="14">
        <v>6750</v>
      </c>
    </row>
    <row r="61" spans="1:175" ht="56.25" customHeight="1" x14ac:dyDescent="0.25">
      <c r="A61" s="8"/>
      <c r="B61" s="9">
        <v>23</v>
      </c>
      <c r="C61" s="9">
        <v>60</v>
      </c>
      <c r="D61" s="4" t="s">
        <v>303</v>
      </c>
      <c r="E61" s="4" t="s">
        <v>304</v>
      </c>
      <c r="F61" s="4"/>
      <c r="G61" s="4" t="s">
        <v>176</v>
      </c>
      <c r="H61" s="4">
        <v>1152</v>
      </c>
      <c r="I61" s="4"/>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v>16</v>
      </c>
      <c r="FK61" s="9"/>
      <c r="FL61" s="9"/>
      <c r="FM61" s="9"/>
      <c r="FN61" s="9"/>
      <c r="FO61" s="9"/>
      <c r="FP61" s="9">
        <f t="shared" si="0"/>
        <v>16</v>
      </c>
      <c r="FQ61" s="9">
        <f>Table1[[#This Row],[Cantitatea totală]]*Table1[[#This Row],[Preț estimat cu TVA]]</f>
        <v>18432</v>
      </c>
      <c r="FR61" s="9">
        <f>Table1[[#This Row],[Suma cu TVA]]/1.2</f>
        <v>15360</v>
      </c>
      <c r="FS61" s="14">
        <v>15360</v>
      </c>
    </row>
    <row r="62" spans="1:175" ht="56.25" customHeight="1" x14ac:dyDescent="0.25">
      <c r="A62" s="8"/>
      <c r="B62" s="9">
        <v>24</v>
      </c>
      <c r="C62" s="9">
        <v>61</v>
      </c>
      <c r="D62" s="4" t="s">
        <v>305</v>
      </c>
      <c r="E62" s="4" t="s">
        <v>305</v>
      </c>
      <c r="F62" s="4"/>
      <c r="G62" s="4" t="s">
        <v>176</v>
      </c>
      <c r="H62" s="4">
        <v>180</v>
      </c>
      <c r="I62" s="4"/>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v>5</v>
      </c>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f t="shared" si="0"/>
        <v>5</v>
      </c>
      <c r="FQ62" s="9">
        <f>Table1[[#This Row],[Cantitatea totală]]*Table1[[#This Row],[Preț estimat cu TVA]]</f>
        <v>900</v>
      </c>
      <c r="FR62" s="9">
        <f>Table1[[#This Row],[Suma cu TVA]]/1.2</f>
        <v>750</v>
      </c>
      <c r="FS62" s="14">
        <v>750</v>
      </c>
    </row>
    <row r="63" spans="1:175" ht="56.25" customHeight="1" x14ac:dyDescent="0.25">
      <c r="A63" s="8"/>
      <c r="B63" s="9">
        <v>25</v>
      </c>
      <c r="C63" s="9">
        <v>62</v>
      </c>
      <c r="D63" s="4" t="s">
        <v>306</v>
      </c>
      <c r="E63" s="4" t="s">
        <v>307</v>
      </c>
      <c r="F63" s="4" t="s">
        <v>291</v>
      </c>
      <c r="G63" s="4" t="s">
        <v>176</v>
      </c>
      <c r="H63" s="4">
        <v>2000</v>
      </c>
      <c r="I63" s="4"/>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v>2</v>
      </c>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f t="shared" si="0"/>
        <v>2</v>
      </c>
      <c r="FQ63" s="9">
        <f>Table1[[#This Row],[Cantitatea totală]]*Table1[[#This Row],[Preț estimat cu TVA]]</f>
        <v>4000</v>
      </c>
      <c r="FR63" s="9">
        <f>Table1[[#This Row],[Suma cu TVA]]/1.2</f>
        <v>3333.3333333333335</v>
      </c>
      <c r="FS63" s="14">
        <v>3333.34</v>
      </c>
    </row>
    <row r="64" spans="1:175" ht="56.25" customHeight="1" x14ac:dyDescent="0.25">
      <c r="A64" s="8"/>
      <c r="B64" s="9">
        <v>27</v>
      </c>
      <c r="C64" s="9">
        <v>63</v>
      </c>
      <c r="D64" s="4" t="s">
        <v>308</v>
      </c>
      <c r="E64" s="4" t="s">
        <v>309</v>
      </c>
      <c r="F64" s="4" t="s">
        <v>291</v>
      </c>
      <c r="G64" s="4" t="s">
        <v>176</v>
      </c>
      <c r="H64" s="4">
        <v>2000</v>
      </c>
      <c r="I64" s="4"/>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v>4</v>
      </c>
      <c r="EC64" s="9"/>
      <c r="ED64" s="9"/>
      <c r="EE64" s="9">
        <v>3</v>
      </c>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f t="shared" si="0"/>
        <v>7</v>
      </c>
      <c r="FQ64" s="9">
        <f>Table1[[#This Row],[Cantitatea totală]]*Table1[[#This Row],[Preț estimat cu TVA]]</f>
        <v>14000</v>
      </c>
      <c r="FR64" s="9">
        <f>Table1[[#This Row],[Suma cu TVA]]/1.2</f>
        <v>11666.666666666668</v>
      </c>
      <c r="FS64" s="14">
        <v>11666.67</v>
      </c>
    </row>
    <row r="65" spans="1:175" ht="56.25" customHeight="1" x14ac:dyDescent="0.25">
      <c r="A65" s="8"/>
      <c r="B65" s="9">
        <v>32</v>
      </c>
      <c r="C65" s="9">
        <v>64</v>
      </c>
      <c r="D65" s="4" t="s">
        <v>310</v>
      </c>
      <c r="E65" s="4" t="s">
        <v>311</v>
      </c>
      <c r="F65" s="4"/>
      <c r="G65" s="4" t="s">
        <v>176</v>
      </c>
      <c r="H65" s="4">
        <v>0.8</v>
      </c>
      <c r="I65" s="4"/>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v>70000</v>
      </c>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f t="shared" si="0"/>
        <v>70000</v>
      </c>
      <c r="FQ65" s="9">
        <f>Table1[[#This Row],[Cantitatea totală]]*Table1[[#This Row],[Preț estimat cu TVA]]</f>
        <v>56000</v>
      </c>
      <c r="FR65" s="9">
        <f>Table1[[#This Row],[Suma cu TVA]]/1.2</f>
        <v>46666.666666666672</v>
      </c>
      <c r="FS65" s="14">
        <v>46666.670000000006</v>
      </c>
    </row>
    <row r="66" spans="1:175" ht="56.25" customHeight="1" x14ac:dyDescent="0.25">
      <c r="A66" s="8"/>
      <c r="B66" s="9">
        <v>36</v>
      </c>
      <c r="C66" s="9">
        <v>65</v>
      </c>
      <c r="D66" s="4" t="s">
        <v>312</v>
      </c>
      <c r="E66" s="4" t="s">
        <v>313</v>
      </c>
      <c r="F66" s="4"/>
      <c r="G66" s="4" t="s">
        <v>176</v>
      </c>
      <c r="H66" s="4">
        <v>1</v>
      </c>
      <c r="I66" s="4"/>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v>15000</v>
      </c>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f t="shared" si="0"/>
        <v>15000</v>
      </c>
      <c r="FQ66" s="9">
        <f>Table1[[#This Row],[Cantitatea totală]]*Table1[[#This Row],[Preț estimat cu TVA]]</f>
        <v>15000</v>
      </c>
      <c r="FR66" s="9">
        <f>Table1[[#This Row],[Suma cu TVA]]/1.2</f>
        <v>12500</v>
      </c>
      <c r="FS66" s="14">
        <v>12500</v>
      </c>
    </row>
    <row r="67" spans="1:175" ht="56.25" customHeight="1" x14ac:dyDescent="0.25">
      <c r="A67" s="8"/>
      <c r="B67" s="9">
        <v>37</v>
      </c>
      <c r="C67" s="9">
        <v>66</v>
      </c>
      <c r="D67" s="4" t="s">
        <v>314</v>
      </c>
      <c r="E67" s="4" t="s">
        <v>315</v>
      </c>
      <c r="F67" s="4"/>
      <c r="G67" s="4" t="s">
        <v>176</v>
      </c>
      <c r="H67" s="4">
        <v>0.8</v>
      </c>
      <c r="I67" s="4"/>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v>15000</v>
      </c>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f t="shared" si="0"/>
        <v>15000</v>
      </c>
      <c r="FQ67" s="9">
        <f>Table1[[#This Row],[Cantitatea totală]]*Table1[[#This Row],[Preț estimat cu TVA]]</f>
        <v>12000</v>
      </c>
      <c r="FR67" s="9">
        <f>Table1[[#This Row],[Suma cu TVA]]/1.2</f>
        <v>10000</v>
      </c>
      <c r="FS67" s="14">
        <v>10000</v>
      </c>
    </row>
    <row r="68" spans="1:175" ht="135" x14ac:dyDescent="0.25">
      <c r="A68" s="8"/>
      <c r="B68" s="9">
        <v>42</v>
      </c>
      <c r="C68" s="9">
        <v>67</v>
      </c>
      <c r="D68" s="4" t="s">
        <v>316</v>
      </c>
      <c r="E68" s="15" t="s">
        <v>317</v>
      </c>
      <c r="F68" s="9"/>
      <c r="G68" s="9" t="s">
        <v>176</v>
      </c>
      <c r="H68" s="9">
        <v>2.2200000000000002</v>
      </c>
      <c r="I68" s="4"/>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v>10000</v>
      </c>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f t="shared" si="0"/>
        <v>10000</v>
      </c>
      <c r="FQ68" s="9">
        <f>Table1[[#This Row],[Cantitatea totală]]*Table1[[#This Row],[Preț estimat cu TVA]]</f>
        <v>22200.000000000004</v>
      </c>
      <c r="FR68" s="9">
        <f>Table1[[#This Row],[Suma cu TVA]]/1.2</f>
        <v>18500.000000000004</v>
      </c>
      <c r="FS68" s="14">
        <v>18500</v>
      </c>
    </row>
    <row r="69" spans="1:175" ht="56.25" customHeight="1" x14ac:dyDescent="0.25">
      <c r="A69" s="8"/>
      <c r="B69" s="9">
        <v>44</v>
      </c>
      <c r="C69" s="9">
        <v>68</v>
      </c>
      <c r="D69" s="4" t="s">
        <v>318</v>
      </c>
      <c r="E69" s="4" t="s">
        <v>319</v>
      </c>
      <c r="F69" s="4"/>
      <c r="G69" s="4" t="s">
        <v>176</v>
      </c>
      <c r="H69" s="4">
        <v>0.8</v>
      </c>
      <c r="I69" s="4"/>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v>10000</v>
      </c>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f t="shared" si="0"/>
        <v>10000</v>
      </c>
      <c r="FQ69" s="9">
        <f>Table1[[#This Row],[Cantitatea totală]]*Table1[[#This Row],[Preț estimat cu TVA]]</f>
        <v>8000</v>
      </c>
      <c r="FR69" s="9">
        <f>Table1[[#This Row],[Suma cu TVA]]/1.2</f>
        <v>6666.666666666667</v>
      </c>
      <c r="FS69" s="14">
        <v>6666.67</v>
      </c>
    </row>
    <row r="70" spans="1:175" ht="56.25" customHeight="1" x14ac:dyDescent="0.25">
      <c r="A70" s="8"/>
      <c r="B70" s="9">
        <v>45</v>
      </c>
      <c r="C70" s="9">
        <v>69</v>
      </c>
      <c r="D70" s="4" t="s">
        <v>320</v>
      </c>
      <c r="E70" s="4" t="s">
        <v>321</v>
      </c>
      <c r="F70" s="4"/>
      <c r="G70" s="4" t="s">
        <v>322</v>
      </c>
      <c r="H70" s="4">
        <v>4000</v>
      </c>
      <c r="I70" s="4"/>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v>1</v>
      </c>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f t="shared" si="0"/>
        <v>1</v>
      </c>
      <c r="FQ70" s="9">
        <f>Table1[[#This Row],[Cantitatea totală]]*Table1[[#This Row],[Preț estimat cu TVA]]</f>
        <v>4000</v>
      </c>
      <c r="FR70" s="9">
        <f>Table1[[#This Row],[Suma cu TVA]]/1.2</f>
        <v>3333.3333333333335</v>
      </c>
      <c r="FS70" s="14">
        <v>3333.34</v>
      </c>
    </row>
    <row r="71" spans="1:175" ht="56.25" customHeight="1" x14ac:dyDescent="0.25">
      <c r="A71" s="8"/>
      <c r="B71" s="9">
        <v>46</v>
      </c>
      <c r="C71" s="9">
        <v>70</v>
      </c>
      <c r="D71" s="4" t="s">
        <v>323</v>
      </c>
      <c r="E71" s="4" t="s">
        <v>324</v>
      </c>
      <c r="F71" s="4"/>
      <c r="G71" s="4" t="s">
        <v>325</v>
      </c>
      <c r="H71" s="4">
        <v>1100</v>
      </c>
      <c r="I71" s="4"/>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v>1</v>
      </c>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f t="shared" si="0"/>
        <v>1</v>
      </c>
      <c r="FQ71" s="9">
        <f>Table1[[#This Row],[Cantitatea totală]]*Table1[[#This Row],[Preț estimat cu TVA]]</f>
        <v>1100</v>
      </c>
      <c r="FR71" s="9">
        <f>Table1[[#This Row],[Suma cu TVA]]/1.2</f>
        <v>916.66666666666674</v>
      </c>
      <c r="FS71" s="14">
        <v>916.67</v>
      </c>
    </row>
    <row r="72" spans="1:175" ht="56.25" customHeight="1" x14ac:dyDescent="0.25">
      <c r="A72" s="8"/>
      <c r="B72" s="9">
        <v>49</v>
      </c>
      <c r="C72" s="9">
        <v>71</v>
      </c>
      <c r="D72" s="4" t="s">
        <v>326</v>
      </c>
      <c r="E72" s="4" t="s">
        <v>326</v>
      </c>
      <c r="F72" s="4"/>
      <c r="G72" s="4" t="s">
        <v>327</v>
      </c>
      <c r="H72" s="15">
        <v>211.64</v>
      </c>
      <c r="I72" s="4"/>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v>10</v>
      </c>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f t="shared" si="0"/>
        <v>10</v>
      </c>
      <c r="FQ72" s="9">
        <f>Table1[[#This Row],[Cantitatea totală]]*Table1[[#This Row],[Preț estimat cu TVA]]</f>
        <v>2116.3999999999996</v>
      </c>
      <c r="FR72" s="9">
        <f>Table1[[#This Row],[Suma cu TVA]]/1.2</f>
        <v>1763.6666666666665</v>
      </c>
      <c r="FS72" s="14">
        <v>1763.67</v>
      </c>
    </row>
    <row r="73" spans="1:175" ht="56.25" customHeight="1" x14ac:dyDescent="0.25">
      <c r="A73" s="8"/>
      <c r="B73" s="9">
        <v>50</v>
      </c>
      <c r="C73" s="9">
        <v>72</v>
      </c>
      <c r="D73" s="4" t="s">
        <v>328</v>
      </c>
      <c r="E73" s="4" t="s">
        <v>329</v>
      </c>
      <c r="F73" s="4"/>
      <c r="G73" s="4" t="s">
        <v>327</v>
      </c>
      <c r="H73" s="15">
        <v>179.14</v>
      </c>
      <c r="I73" s="4"/>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v>4</v>
      </c>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f t="shared" si="0"/>
        <v>4</v>
      </c>
      <c r="FQ73" s="9">
        <f>Table1[[#This Row],[Cantitatea totală]]*Table1[[#This Row],[Preț estimat cu TVA]]</f>
        <v>716.56</v>
      </c>
      <c r="FR73" s="9">
        <f>Table1[[#This Row],[Suma cu TVA]]/1.2</f>
        <v>597.13333333333333</v>
      </c>
      <c r="FS73" s="14">
        <v>597.14</v>
      </c>
    </row>
    <row r="74" spans="1:175" ht="56.25" customHeight="1" x14ac:dyDescent="0.25">
      <c r="A74" s="8"/>
      <c r="B74" s="9">
        <v>51</v>
      </c>
      <c r="C74" s="9">
        <v>73</v>
      </c>
      <c r="D74" s="4" t="s">
        <v>330</v>
      </c>
      <c r="E74" s="4" t="s">
        <v>331</v>
      </c>
      <c r="F74" s="4"/>
      <c r="G74" s="4" t="s">
        <v>327</v>
      </c>
      <c r="H74" s="15">
        <v>169.64</v>
      </c>
      <c r="I74" s="4"/>
      <c r="J74" s="9"/>
      <c r="K74" s="9"/>
      <c r="L74" s="9"/>
      <c r="M74" s="9"/>
      <c r="N74" s="9"/>
      <c r="O74" s="9"/>
      <c r="P74" s="9"/>
      <c r="Q74" s="9"/>
      <c r="R74" s="9"/>
      <c r="S74" s="9"/>
      <c r="T74" s="9"/>
      <c r="U74" s="9">
        <v>18</v>
      </c>
      <c r="V74" s="9"/>
      <c r="W74" s="9"/>
      <c r="X74" s="9"/>
      <c r="Y74" s="9"/>
      <c r="Z74" s="9"/>
      <c r="AA74" s="9"/>
      <c r="AB74" s="9"/>
      <c r="AC74" s="9"/>
      <c r="AD74" s="9"/>
      <c r="AE74" s="9"/>
      <c r="AF74" s="9"/>
      <c r="AG74" s="9"/>
      <c r="AH74" s="9"/>
      <c r="AI74" s="9"/>
      <c r="AJ74" s="9">
        <v>3</v>
      </c>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v>50</v>
      </c>
      <c r="DO74" s="9">
        <v>2</v>
      </c>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v>5</v>
      </c>
      <c r="EV74" s="9"/>
      <c r="EW74" s="9"/>
      <c r="EX74" s="9"/>
      <c r="EY74" s="9"/>
      <c r="EZ74" s="9"/>
      <c r="FA74" s="9"/>
      <c r="FB74" s="9"/>
      <c r="FC74" s="9"/>
      <c r="FD74" s="9"/>
      <c r="FE74" s="9"/>
      <c r="FF74" s="9"/>
      <c r="FG74" s="9"/>
      <c r="FH74" s="9"/>
      <c r="FI74" s="9"/>
      <c r="FJ74" s="9"/>
      <c r="FK74" s="9"/>
      <c r="FL74" s="9"/>
      <c r="FM74" s="9"/>
      <c r="FN74" s="9"/>
      <c r="FO74" s="9"/>
      <c r="FP74" s="9">
        <f t="shared" si="0"/>
        <v>78</v>
      </c>
      <c r="FQ74" s="9">
        <f>Table1[[#This Row],[Cantitatea totală]]*Table1[[#This Row],[Preț estimat cu TVA]]</f>
        <v>13231.919999999998</v>
      </c>
      <c r="FR74" s="9">
        <f>Table1[[#This Row],[Suma cu TVA]]/1.2</f>
        <v>11026.599999999999</v>
      </c>
      <c r="FS74" s="14">
        <v>11026.6</v>
      </c>
    </row>
    <row r="75" spans="1:175" ht="56.25" customHeight="1" x14ac:dyDescent="0.25">
      <c r="A75" s="8"/>
      <c r="B75" s="9">
        <v>52</v>
      </c>
      <c r="C75" s="9">
        <v>74</v>
      </c>
      <c r="D75" s="4" t="s">
        <v>332</v>
      </c>
      <c r="E75" s="4" t="s">
        <v>333</v>
      </c>
      <c r="F75" s="4"/>
      <c r="G75" s="4" t="s">
        <v>327</v>
      </c>
      <c r="H75" s="15">
        <v>154.19</v>
      </c>
      <c r="I75" s="4"/>
      <c r="J75" s="9"/>
      <c r="K75" s="9"/>
      <c r="L75" s="9"/>
      <c r="M75" s="9"/>
      <c r="N75" s="9">
        <v>50</v>
      </c>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v>40</v>
      </c>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f t="shared" si="0"/>
        <v>90</v>
      </c>
      <c r="FQ75" s="9">
        <f>Table1[[#This Row],[Cantitatea totală]]*Table1[[#This Row],[Preț estimat cu TVA]]</f>
        <v>13877.1</v>
      </c>
      <c r="FR75" s="9">
        <f>Table1[[#This Row],[Suma cu TVA]]/1.2</f>
        <v>11564.25</v>
      </c>
      <c r="FS75" s="14">
        <v>11564.25</v>
      </c>
    </row>
    <row r="76" spans="1:175" ht="56.25" customHeight="1" x14ac:dyDescent="0.25">
      <c r="A76" s="8"/>
      <c r="B76" s="9">
        <v>53</v>
      </c>
      <c r="C76" s="9">
        <v>75</v>
      </c>
      <c r="D76" s="4" t="s">
        <v>334</v>
      </c>
      <c r="E76" s="4" t="s">
        <v>335</v>
      </c>
      <c r="F76" s="4"/>
      <c r="G76" s="4" t="s">
        <v>327</v>
      </c>
      <c r="H76" s="4">
        <v>162.5</v>
      </c>
      <c r="I76" s="4"/>
      <c r="J76" s="9"/>
      <c r="K76" s="9"/>
      <c r="L76" s="9"/>
      <c r="M76" s="9"/>
      <c r="N76" s="9"/>
      <c r="O76" s="9"/>
      <c r="P76" s="9"/>
      <c r="Q76" s="9">
        <v>4</v>
      </c>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f t="shared" si="0"/>
        <v>4</v>
      </c>
      <c r="FQ76" s="9">
        <f>Table1[[#This Row],[Cantitatea totală]]*Table1[[#This Row],[Preț estimat cu TVA]]</f>
        <v>650</v>
      </c>
      <c r="FR76" s="9">
        <f>Table1[[#This Row],[Suma cu TVA]]/1.2</f>
        <v>541.66666666666674</v>
      </c>
      <c r="FS76" s="14">
        <v>541.66999999999996</v>
      </c>
    </row>
    <row r="77" spans="1:175" ht="56.25" customHeight="1" x14ac:dyDescent="0.25">
      <c r="A77" s="8"/>
      <c r="B77" s="9">
        <v>54</v>
      </c>
      <c r="C77" s="9">
        <v>76</v>
      </c>
      <c r="D77" s="4" t="s">
        <v>336</v>
      </c>
      <c r="E77" s="4" t="s">
        <v>337</v>
      </c>
      <c r="F77" s="4"/>
      <c r="G77" s="4" t="s">
        <v>322</v>
      </c>
      <c r="H77" s="4">
        <v>202.5</v>
      </c>
      <c r="I77" s="4"/>
      <c r="J77" s="9"/>
      <c r="K77" s="9"/>
      <c r="L77" s="9"/>
      <c r="M77" s="9"/>
      <c r="N77" s="9"/>
      <c r="O77" s="9"/>
      <c r="P77" s="9"/>
      <c r="Q77" s="9"/>
      <c r="R77" s="9"/>
      <c r="S77" s="9">
        <v>24</v>
      </c>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f t="shared" si="0"/>
        <v>24</v>
      </c>
      <c r="FQ77" s="9">
        <f>Table1[[#This Row],[Cantitatea totală]]*Table1[[#This Row],[Preț estimat cu TVA]]</f>
        <v>4860</v>
      </c>
      <c r="FR77" s="9">
        <f>Table1[[#This Row],[Suma cu TVA]]/1.2</f>
        <v>4050</v>
      </c>
      <c r="FS77" s="14">
        <v>4050</v>
      </c>
    </row>
    <row r="78" spans="1:175" ht="56.25" customHeight="1" x14ac:dyDescent="0.25">
      <c r="A78" s="8"/>
      <c r="B78" s="12">
        <v>55</v>
      </c>
      <c r="C78" s="12">
        <v>77</v>
      </c>
      <c r="D78" s="4" t="s">
        <v>338</v>
      </c>
      <c r="E78" s="4" t="s">
        <v>339</v>
      </c>
      <c r="F78" s="4"/>
      <c r="G78" s="4" t="s">
        <v>176</v>
      </c>
      <c r="H78" s="4">
        <v>0.24</v>
      </c>
      <c r="I78" s="4"/>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c r="DJ78" s="9"/>
      <c r="DK78" s="9"/>
      <c r="DL78" s="9"/>
      <c r="DM78" s="9"/>
      <c r="DN78" s="9"/>
      <c r="DO78" s="9"/>
      <c r="DP78" s="9"/>
      <c r="DQ78" s="9"/>
      <c r="DR78" s="9"/>
      <c r="DS78" s="9"/>
      <c r="DT78" s="9"/>
      <c r="DU78" s="9"/>
      <c r="DV78" s="9"/>
      <c r="DW78" s="9"/>
      <c r="DX78" s="9"/>
      <c r="DY78" s="9"/>
      <c r="DZ78" s="9"/>
      <c r="EA78" s="9"/>
      <c r="EB78" s="9"/>
      <c r="EC78" s="9"/>
      <c r="ED78" s="9"/>
      <c r="EE78" s="9"/>
      <c r="EF78" s="9"/>
      <c r="EG78" s="9"/>
      <c r="EH78" s="9"/>
      <c r="EI78" s="9"/>
      <c r="EJ78" s="9"/>
      <c r="EK78" s="9"/>
      <c r="EL78" s="9"/>
      <c r="EM78" s="9"/>
      <c r="EN78" s="9"/>
      <c r="EO78" s="9"/>
      <c r="EP78" s="9"/>
      <c r="EQ78" s="9"/>
      <c r="ER78" s="9"/>
      <c r="ES78" s="9"/>
      <c r="ET78" s="9"/>
      <c r="EU78" s="9"/>
      <c r="EV78" s="9"/>
      <c r="EW78" s="9"/>
      <c r="EX78" s="9"/>
      <c r="EY78" s="9">
        <v>500</v>
      </c>
      <c r="EZ78" s="9"/>
      <c r="FA78" s="9"/>
      <c r="FB78" s="9"/>
      <c r="FC78" s="9"/>
      <c r="FD78" s="9"/>
      <c r="FE78" s="9"/>
      <c r="FF78" s="9"/>
      <c r="FG78" s="9"/>
      <c r="FH78" s="9"/>
      <c r="FI78" s="9"/>
      <c r="FJ78" s="9"/>
      <c r="FK78" s="9"/>
      <c r="FL78" s="9"/>
      <c r="FM78" s="9"/>
      <c r="FN78" s="9"/>
      <c r="FO78" s="9"/>
      <c r="FP78" s="9">
        <f t="shared" si="0"/>
        <v>500</v>
      </c>
      <c r="FQ78" s="9">
        <f>Table1[[#This Row],[Cantitatea totală]]*Table1[[#This Row],[Preț estimat cu TVA]]</f>
        <v>120</v>
      </c>
      <c r="FR78" s="9">
        <f>Table1[[#This Row],[Suma cu TVA]]/1.2</f>
        <v>100</v>
      </c>
      <c r="FS78" s="14">
        <v>100</v>
      </c>
    </row>
    <row r="79" spans="1:175" ht="56.25" customHeight="1" x14ac:dyDescent="0.25">
      <c r="A79" s="8"/>
      <c r="B79" s="9">
        <v>56</v>
      </c>
      <c r="C79" s="9">
        <v>78</v>
      </c>
      <c r="D79" s="4" t="s">
        <v>340</v>
      </c>
      <c r="E79" s="4" t="s">
        <v>341</v>
      </c>
      <c r="F79" s="4"/>
      <c r="G79" s="4" t="s">
        <v>176</v>
      </c>
      <c r="H79" s="4">
        <v>160</v>
      </c>
      <c r="I79" s="4"/>
      <c r="J79" s="9"/>
      <c r="K79" s="9"/>
      <c r="L79" s="9"/>
      <c r="M79" s="9"/>
      <c r="N79" s="9"/>
      <c r="O79" s="9"/>
      <c r="P79" s="9"/>
      <c r="Q79" s="9">
        <v>3</v>
      </c>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c r="EI79" s="9"/>
      <c r="EJ79" s="9"/>
      <c r="EK79" s="9"/>
      <c r="EL79" s="9"/>
      <c r="EM79" s="9"/>
      <c r="EN79" s="9"/>
      <c r="EO79" s="9"/>
      <c r="EP79" s="9"/>
      <c r="EQ79" s="9"/>
      <c r="ER79" s="9"/>
      <c r="ES79" s="9"/>
      <c r="ET79" s="9"/>
      <c r="EU79" s="9"/>
      <c r="EV79" s="9"/>
      <c r="EW79" s="9"/>
      <c r="EX79" s="9"/>
      <c r="EY79" s="9"/>
      <c r="EZ79" s="9"/>
      <c r="FA79" s="9"/>
      <c r="FB79" s="9"/>
      <c r="FC79" s="9"/>
      <c r="FD79" s="9"/>
      <c r="FE79" s="9"/>
      <c r="FF79" s="9"/>
      <c r="FG79" s="9"/>
      <c r="FH79" s="9"/>
      <c r="FI79" s="9"/>
      <c r="FJ79" s="9"/>
      <c r="FK79" s="9"/>
      <c r="FL79" s="9"/>
      <c r="FM79" s="9"/>
      <c r="FN79" s="9"/>
      <c r="FO79" s="9"/>
      <c r="FP79" s="9">
        <f t="shared" si="0"/>
        <v>3</v>
      </c>
      <c r="FQ79" s="9">
        <f>Table1[[#This Row],[Cantitatea totală]]*Table1[[#This Row],[Preț estimat cu TVA]]</f>
        <v>480</v>
      </c>
      <c r="FR79" s="9">
        <f>Table1[[#This Row],[Suma cu TVA]]/1.2</f>
        <v>400</v>
      </c>
      <c r="FS79" s="14">
        <v>400</v>
      </c>
    </row>
    <row r="80" spans="1:175" ht="56.25" customHeight="1" x14ac:dyDescent="0.25">
      <c r="A80" s="8"/>
      <c r="B80" s="9">
        <v>59</v>
      </c>
      <c r="C80" s="9">
        <v>79</v>
      </c>
      <c r="D80" s="4" t="s">
        <v>342</v>
      </c>
      <c r="E80" s="4" t="s">
        <v>343</v>
      </c>
      <c r="F80" s="4"/>
      <c r="G80" s="4" t="s">
        <v>176</v>
      </c>
      <c r="H80" s="4">
        <v>6000</v>
      </c>
      <c r="I80" s="4"/>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v>2</v>
      </c>
      <c r="DX80" s="9"/>
      <c r="DY80" s="9"/>
      <c r="DZ80" s="9"/>
      <c r="EA80" s="9"/>
      <c r="EB80" s="9"/>
      <c r="EC80" s="9"/>
      <c r="ED80" s="9"/>
      <c r="EE80" s="9"/>
      <c r="EF80" s="9"/>
      <c r="EG80" s="9"/>
      <c r="EH80" s="9"/>
      <c r="EI80" s="9"/>
      <c r="EJ80" s="9"/>
      <c r="EK80" s="9"/>
      <c r="EL80" s="9"/>
      <c r="EM80" s="9"/>
      <c r="EN80" s="9"/>
      <c r="EO80" s="9"/>
      <c r="EP80" s="9"/>
      <c r="EQ80" s="9"/>
      <c r="ER80" s="9"/>
      <c r="ES80" s="9"/>
      <c r="ET80" s="9"/>
      <c r="EU80" s="9"/>
      <c r="EV80" s="9"/>
      <c r="EW80" s="9"/>
      <c r="EX80" s="9"/>
      <c r="EY80" s="9"/>
      <c r="EZ80" s="9"/>
      <c r="FA80" s="9"/>
      <c r="FB80" s="9"/>
      <c r="FC80" s="9"/>
      <c r="FD80" s="9"/>
      <c r="FE80" s="9"/>
      <c r="FF80" s="9"/>
      <c r="FG80" s="9"/>
      <c r="FH80" s="9"/>
      <c r="FI80" s="9"/>
      <c r="FJ80" s="9"/>
      <c r="FK80" s="9"/>
      <c r="FL80" s="9"/>
      <c r="FM80" s="9"/>
      <c r="FN80" s="9"/>
      <c r="FO80" s="9"/>
      <c r="FP80" s="9">
        <f t="shared" si="0"/>
        <v>2</v>
      </c>
      <c r="FQ80" s="9">
        <f>Table1[[#This Row],[Cantitatea totală]]*Table1[[#This Row],[Preț estimat cu TVA]]</f>
        <v>12000</v>
      </c>
      <c r="FR80" s="9">
        <f>Table1[[#This Row],[Suma cu TVA]]/1.2</f>
        <v>10000</v>
      </c>
      <c r="FS80" s="14">
        <v>10000</v>
      </c>
    </row>
    <row r="81" spans="1:175" ht="56.25" customHeight="1" x14ac:dyDescent="0.25">
      <c r="A81" s="8"/>
      <c r="B81" s="9">
        <v>60</v>
      </c>
      <c r="C81" s="9">
        <v>80</v>
      </c>
      <c r="D81" s="4" t="s">
        <v>344</v>
      </c>
      <c r="E81" s="4" t="s">
        <v>345</v>
      </c>
      <c r="F81" s="4"/>
      <c r="G81" s="4" t="s">
        <v>176</v>
      </c>
      <c r="H81" s="4">
        <v>14.89</v>
      </c>
      <c r="I81" s="4"/>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v>10</v>
      </c>
      <c r="DN81" s="9"/>
      <c r="DO81" s="9"/>
      <c r="DP81" s="9"/>
      <c r="DQ81" s="9"/>
      <c r="DR81" s="9"/>
      <c r="DS81" s="9"/>
      <c r="DT81" s="9"/>
      <c r="DU81" s="9"/>
      <c r="DV81" s="9"/>
      <c r="DW81" s="9"/>
      <c r="DX81" s="9"/>
      <c r="DY81" s="9"/>
      <c r="DZ81" s="9"/>
      <c r="EA81" s="9"/>
      <c r="EB81" s="9"/>
      <c r="EC81" s="9"/>
      <c r="ED81" s="9"/>
      <c r="EE81" s="9"/>
      <c r="EF81" s="9"/>
      <c r="EG81" s="9"/>
      <c r="EH81" s="9"/>
      <c r="EI81" s="9"/>
      <c r="EJ81" s="9"/>
      <c r="EK81" s="9"/>
      <c r="EL81" s="9"/>
      <c r="EM81" s="9"/>
      <c r="EN81" s="9"/>
      <c r="EO81" s="9"/>
      <c r="EP81" s="9"/>
      <c r="EQ81" s="9"/>
      <c r="ER81" s="9"/>
      <c r="ES81" s="9"/>
      <c r="ET81" s="9"/>
      <c r="EU81" s="9"/>
      <c r="EV81" s="9"/>
      <c r="EW81" s="9"/>
      <c r="EX81" s="9"/>
      <c r="EY81" s="9"/>
      <c r="EZ81" s="9"/>
      <c r="FA81" s="9"/>
      <c r="FB81" s="9"/>
      <c r="FC81" s="9"/>
      <c r="FD81" s="9"/>
      <c r="FE81" s="9"/>
      <c r="FF81" s="9"/>
      <c r="FG81" s="9"/>
      <c r="FH81" s="9"/>
      <c r="FI81" s="9"/>
      <c r="FJ81" s="9"/>
      <c r="FK81" s="9"/>
      <c r="FL81" s="9"/>
      <c r="FM81" s="9"/>
      <c r="FN81" s="9"/>
      <c r="FO81" s="9"/>
      <c r="FP81" s="9">
        <f t="shared" si="0"/>
        <v>10</v>
      </c>
      <c r="FQ81" s="9">
        <f>Table1[[#This Row],[Cantitatea totală]]*Table1[[#This Row],[Preț estimat cu TVA]]</f>
        <v>148.9</v>
      </c>
      <c r="FR81" s="9">
        <f>Table1[[#This Row],[Suma cu TVA]]/1.2</f>
        <v>124.08333333333334</v>
      </c>
      <c r="FS81" s="14">
        <v>124.09</v>
      </c>
    </row>
    <row r="82" spans="1:175" ht="56.25" customHeight="1" x14ac:dyDescent="0.25">
      <c r="A82" s="8"/>
      <c r="B82" s="9">
        <v>61</v>
      </c>
      <c r="C82" s="9">
        <v>81</v>
      </c>
      <c r="D82" s="4" t="s">
        <v>346</v>
      </c>
      <c r="E82" s="4" t="s">
        <v>347</v>
      </c>
      <c r="F82" s="4"/>
      <c r="G82" s="4" t="s">
        <v>176</v>
      </c>
      <c r="H82" s="4">
        <v>14.89</v>
      </c>
      <c r="I82" s="4"/>
      <c r="J82" s="9"/>
      <c r="K82" s="9"/>
      <c r="L82" s="9"/>
      <c r="M82" s="9"/>
      <c r="N82" s="9"/>
      <c r="O82" s="9"/>
      <c r="P82" s="9"/>
      <c r="Q82" s="9"/>
      <c r="R82" s="9"/>
      <c r="S82" s="9"/>
      <c r="T82" s="9"/>
      <c r="U82" s="9">
        <v>200</v>
      </c>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c r="DJ82" s="9"/>
      <c r="DK82" s="9"/>
      <c r="DL82" s="9"/>
      <c r="DM82" s="9">
        <v>30</v>
      </c>
      <c r="DN82" s="9"/>
      <c r="DO82" s="9"/>
      <c r="DP82" s="9"/>
      <c r="DQ82" s="9"/>
      <c r="DR82" s="9"/>
      <c r="DS82" s="9"/>
      <c r="DT82" s="9"/>
      <c r="DU82" s="9"/>
      <c r="DV82" s="9"/>
      <c r="DW82" s="9"/>
      <c r="DX82" s="9"/>
      <c r="DY82" s="9"/>
      <c r="DZ82" s="9"/>
      <c r="EA82" s="9"/>
      <c r="EB82" s="9"/>
      <c r="EC82" s="9"/>
      <c r="ED82" s="9"/>
      <c r="EE82" s="9"/>
      <c r="EF82" s="9"/>
      <c r="EG82" s="9"/>
      <c r="EH82" s="9"/>
      <c r="EI82" s="9"/>
      <c r="EJ82" s="9"/>
      <c r="EK82" s="9"/>
      <c r="EL82" s="9"/>
      <c r="EM82" s="9"/>
      <c r="EN82" s="9"/>
      <c r="EO82" s="9">
        <v>20</v>
      </c>
      <c r="EP82" s="9"/>
      <c r="EQ82" s="9"/>
      <c r="ER82" s="9"/>
      <c r="ES82" s="9"/>
      <c r="ET82" s="9"/>
      <c r="EU82" s="9"/>
      <c r="EV82" s="9"/>
      <c r="EW82" s="9"/>
      <c r="EX82" s="9"/>
      <c r="EY82" s="9"/>
      <c r="EZ82" s="9"/>
      <c r="FA82" s="9"/>
      <c r="FB82" s="9"/>
      <c r="FC82" s="9"/>
      <c r="FD82" s="9"/>
      <c r="FE82" s="9"/>
      <c r="FF82" s="9"/>
      <c r="FG82" s="9"/>
      <c r="FH82" s="9"/>
      <c r="FI82" s="9"/>
      <c r="FJ82" s="9"/>
      <c r="FK82" s="9"/>
      <c r="FL82" s="9"/>
      <c r="FM82" s="9"/>
      <c r="FN82" s="9"/>
      <c r="FO82" s="9"/>
      <c r="FP82" s="9">
        <f t="shared" si="0"/>
        <v>250</v>
      </c>
      <c r="FQ82" s="9">
        <f>Table1[[#This Row],[Cantitatea totală]]*Table1[[#This Row],[Preț estimat cu TVA]]</f>
        <v>3722.5</v>
      </c>
      <c r="FR82" s="9">
        <f>Table1[[#This Row],[Suma cu TVA]]/1.2</f>
        <v>3102.0833333333335</v>
      </c>
      <c r="FS82" s="14">
        <v>3102.09</v>
      </c>
    </row>
    <row r="83" spans="1:175" ht="56.25" customHeight="1" x14ac:dyDescent="0.25">
      <c r="A83" s="8"/>
      <c r="B83" s="9">
        <v>62</v>
      </c>
      <c r="C83" s="9">
        <v>82</v>
      </c>
      <c r="D83" s="4" t="s">
        <v>348</v>
      </c>
      <c r="E83" s="4" t="s">
        <v>349</v>
      </c>
      <c r="F83" s="4"/>
      <c r="G83" s="4" t="s">
        <v>325</v>
      </c>
      <c r="H83" s="4">
        <v>2440.8000000000002</v>
      </c>
      <c r="I83" s="4"/>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v>20</v>
      </c>
      <c r="FK83" s="9"/>
      <c r="FL83" s="9"/>
      <c r="FM83" s="9"/>
      <c r="FN83" s="9"/>
      <c r="FO83" s="9"/>
      <c r="FP83" s="9">
        <f t="shared" si="0"/>
        <v>20</v>
      </c>
      <c r="FQ83" s="9">
        <f>Table1[[#This Row],[Cantitatea totală]]*Table1[[#This Row],[Preț estimat cu TVA]]</f>
        <v>48816</v>
      </c>
      <c r="FR83" s="9">
        <f>Table1[[#This Row],[Suma cu TVA]]/1.2</f>
        <v>40680</v>
      </c>
      <c r="FS83" s="14">
        <v>40680</v>
      </c>
    </row>
    <row r="84" spans="1:175" ht="56.25" customHeight="1" x14ac:dyDescent="0.25">
      <c r="A84" s="8"/>
      <c r="B84" s="9">
        <v>64</v>
      </c>
      <c r="C84" s="9">
        <v>83</v>
      </c>
      <c r="D84" s="4" t="s">
        <v>350</v>
      </c>
      <c r="E84" s="4" t="s">
        <v>351</v>
      </c>
      <c r="F84" s="4" t="s">
        <v>291</v>
      </c>
      <c r="G84" s="4" t="s">
        <v>176</v>
      </c>
      <c r="H84" s="4">
        <v>20.5</v>
      </c>
      <c r="I84" s="4"/>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c r="DJ84" s="9"/>
      <c r="DK84" s="9"/>
      <c r="DL84" s="9"/>
      <c r="DM84" s="9"/>
      <c r="DN84" s="9"/>
      <c r="DO84" s="9"/>
      <c r="DP84" s="9"/>
      <c r="DQ84" s="9"/>
      <c r="DR84" s="9"/>
      <c r="DS84" s="9"/>
      <c r="DT84" s="9"/>
      <c r="DU84" s="9"/>
      <c r="DV84" s="9"/>
      <c r="DW84" s="9"/>
      <c r="DX84" s="9"/>
      <c r="DY84" s="9"/>
      <c r="DZ84" s="9"/>
      <c r="EA84" s="9"/>
      <c r="EB84" s="9"/>
      <c r="EC84" s="9"/>
      <c r="ED84" s="9"/>
      <c r="EE84" s="9">
        <v>1000</v>
      </c>
      <c r="EF84" s="9"/>
      <c r="EG84" s="9"/>
      <c r="EH84" s="9"/>
      <c r="EI84" s="9"/>
      <c r="EJ84" s="9"/>
      <c r="EK84" s="9"/>
      <c r="EL84" s="9"/>
      <c r="EM84" s="9"/>
      <c r="EN84" s="9"/>
      <c r="EO84" s="9"/>
      <c r="EP84" s="9"/>
      <c r="EQ84" s="9"/>
      <c r="ER84" s="9"/>
      <c r="ES84" s="9"/>
      <c r="ET84" s="9"/>
      <c r="EU84" s="9"/>
      <c r="EV84" s="9"/>
      <c r="EW84" s="9"/>
      <c r="EX84" s="9"/>
      <c r="EY84" s="9"/>
      <c r="EZ84" s="9"/>
      <c r="FA84" s="9"/>
      <c r="FB84" s="9"/>
      <c r="FC84" s="9"/>
      <c r="FD84" s="9"/>
      <c r="FE84" s="9"/>
      <c r="FF84" s="9"/>
      <c r="FG84" s="9"/>
      <c r="FH84" s="9"/>
      <c r="FI84" s="9"/>
      <c r="FJ84" s="9"/>
      <c r="FK84" s="9"/>
      <c r="FL84" s="9"/>
      <c r="FM84" s="9"/>
      <c r="FN84" s="9"/>
      <c r="FO84" s="9"/>
      <c r="FP84" s="9">
        <f t="shared" si="0"/>
        <v>1000</v>
      </c>
      <c r="FQ84" s="9">
        <f>Table1[[#This Row],[Cantitatea totală]]*Table1[[#This Row],[Preț estimat cu TVA]]</f>
        <v>20500</v>
      </c>
      <c r="FR84" s="9">
        <f>Table1[[#This Row],[Suma cu TVA]]/1.2</f>
        <v>17083.333333333336</v>
      </c>
      <c r="FS84" s="14">
        <v>17083.34</v>
      </c>
    </row>
    <row r="85" spans="1:175" ht="56.25" customHeight="1" x14ac:dyDescent="0.25">
      <c r="A85" s="8"/>
      <c r="B85" s="9">
        <v>65</v>
      </c>
      <c r="C85" s="9">
        <v>84</v>
      </c>
      <c r="D85" s="4" t="s">
        <v>352</v>
      </c>
      <c r="E85" s="4" t="s">
        <v>353</v>
      </c>
      <c r="F85" s="4"/>
      <c r="G85" s="4" t="s">
        <v>176</v>
      </c>
      <c r="H85" s="15">
        <v>33.369999999999997</v>
      </c>
      <c r="I85" s="4"/>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v>150</v>
      </c>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f t="shared" si="0"/>
        <v>150</v>
      </c>
      <c r="FQ85" s="9">
        <f>Table1[[#This Row],[Cantitatea totală]]*Table1[[#This Row],[Preț estimat cu TVA]]</f>
        <v>5005.5</v>
      </c>
      <c r="FR85" s="9">
        <f>Table1[[#This Row],[Suma cu TVA]]/1.2</f>
        <v>4171.25</v>
      </c>
      <c r="FS85" s="14">
        <v>4171.25</v>
      </c>
    </row>
    <row r="86" spans="1:175" ht="56.25" customHeight="1" x14ac:dyDescent="0.25">
      <c r="A86" s="8"/>
      <c r="B86" s="9">
        <v>66</v>
      </c>
      <c r="C86" s="9">
        <v>85</v>
      </c>
      <c r="D86" s="4" t="s">
        <v>354</v>
      </c>
      <c r="E86" s="4" t="s">
        <v>355</v>
      </c>
      <c r="F86" s="4" t="s">
        <v>356</v>
      </c>
      <c r="G86" s="4" t="s">
        <v>176</v>
      </c>
      <c r="H86" s="4">
        <v>3</v>
      </c>
      <c r="I86" s="4"/>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v>1250</v>
      </c>
      <c r="EE86" s="9"/>
      <c r="EF86" s="9"/>
      <c r="EG86" s="9"/>
      <c r="EH86" s="9"/>
      <c r="EI86" s="9"/>
      <c r="EJ86" s="9"/>
      <c r="EK86" s="9"/>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f t="shared" si="0"/>
        <v>1250</v>
      </c>
      <c r="FQ86" s="9">
        <f>Table1[[#This Row],[Cantitatea totală]]*Table1[[#This Row],[Preț estimat cu TVA]]</f>
        <v>3750</v>
      </c>
      <c r="FR86" s="9">
        <f>Table1[[#This Row],[Suma cu TVA]]/1.2</f>
        <v>3125</v>
      </c>
      <c r="FS86" s="14">
        <v>3125</v>
      </c>
    </row>
    <row r="87" spans="1:175" ht="56.25" customHeight="1" x14ac:dyDescent="0.25">
      <c r="A87" s="8"/>
      <c r="B87" s="9">
        <v>67</v>
      </c>
      <c r="C87" s="9">
        <v>86</v>
      </c>
      <c r="D87" s="4" t="s">
        <v>357</v>
      </c>
      <c r="E87" s="4" t="s">
        <v>358</v>
      </c>
      <c r="F87" s="4"/>
      <c r="G87" s="4" t="s">
        <v>176</v>
      </c>
      <c r="H87" s="4">
        <v>23.5</v>
      </c>
      <c r="I87" s="4"/>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v>250</v>
      </c>
      <c r="EF87" s="9"/>
      <c r="EG87" s="9"/>
      <c r="EH87" s="9"/>
      <c r="EI87" s="9"/>
      <c r="EJ87" s="9"/>
      <c r="EK87" s="9"/>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f t="shared" si="0"/>
        <v>250</v>
      </c>
      <c r="FQ87" s="9">
        <f>Table1[[#This Row],[Cantitatea totală]]*Table1[[#This Row],[Preț estimat cu TVA]]</f>
        <v>5875</v>
      </c>
      <c r="FR87" s="9">
        <f>Table1[[#This Row],[Suma cu TVA]]/1.2</f>
        <v>4895.8333333333339</v>
      </c>
      <c r="FS87" s="14">
        <v>4895.84</v>
      </c>
    </row>
    <row r="88" spans="1:175" ht="56.25" customHeight="1" x14ac:dyDescent="0.25">
      <c r="A88" s="8"/>
      <c r="B88" s="9">
        <v>68</v>
      </c>
      <c r="C88" s="9">
        <v>87</v>
      </c>
      <c r="D88" s="4" t="s">
        <v>359</v>
      </c>
      <c r="E88" s="4" t="s">
        <v>359</v>
      </c>
      <c r="F88" s="4"/>
      <c r="G88" s="4" t="s">
        <v>176</v>
      </c>
      <c r="H88" s="15">
        <v>35.880000000000003</v>
      </c>
      <c r="I88" s="4"/>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v>3</v>
      </c>
      <c r="CS88" s="9"/>
      <c r="CT88" s="9"/>
      <c r="CU88" s="9"/>
      <c r="CV88" s="9"/>
      <c r="CW88" s="9"/>
      <c r="CX88" s="9"/>
      <c r="CY88" s="9"/>
      <c r="CZ88" s="9"/>
      <c r="DA88" s="9"/>
      <c r="DB88" s="9"/>
      <c r="DC88" s="9"/>
      <c r="DD88" s="9"/>
      <c r="DE88" s="9"/>
      <c r="DF88" s="9"/>
      <c r="DG88" s="9"/>
      <c r="DH88" s="9"/>
      <c r="DI88" s="9"/>
      <c r="DJ88" s="9"/>
      <c r="DK88" s="9"/>
      <c r="DL88" s="9"/>
      <c r="DM88" s="9"/>
      <c r="DN88" s="9"/>
      <c r="DO88" s="9"/>
      <c r="DP88" s="9"/>
      <c r="DQ88" s="9"/>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f t="shared" si="0"/>
        <v>3</v>
      </c>
      <c r="FQ88" s="9">
        <f>Table1[[#This Row],[Cantitatea totală]]*Table1[[#This Row],[Preț estimat cu TVA]]</f>
        <v>107.64000000000001</v>
      </c>
      <c r="FR88" s="9">
        <f>Table1[[#This Row],[Suma cu TVA]]/1.2</f>
        <v>89.700000000000017</v>
      </c>
      <c r="FS88" s="14">
        <v>89.7</v>
      </c>
    </row>
    <row r="89" spans="1:175" ht="56.25" customHeight="1" x14ac:dyDescent="0.25">
      <c r="A89" s="8"/>
      <c r="B89" s="9">
        <v>70</v>
      </c>
      <c r="C89" s="9">
        <v>88</v>
      </c>
      <c r="D89" s="4" t="s">
        <v>360</v>
      </c>
      <c r="E89" s="4" t="s">
        <v>361</v>
      </c>
      <c r="F89" s="4"/>
      <c r="G89" s="4" t="s">
        <v>176</v>
      </c>
      <c r="H89" s="15">
        <v>5.0199999999999996</v>
      </c>
      <c r="I89" s="4"/>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v>500</v>
      </c>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f t="shared" si="0"/>
        <v>500</v>
      </c>
      <c r="FQ89" s="9">
        <f>Table1[[#This Row],[Cantitatea totală]]*Table1[[#This Row],[Preț estimat cu TVA]]</f>
        <v>2510</v>
      </c>
      <c r="FR89" s="9">
        <f>Table1[[#This Row],[Suma cu TVA]]/1.2</f>
        <v>2091.666666666667</v>
      </c>
      <c r="FS89" s="14">
        <v>2091.67</v>
      </c>
    </row>
    <row r="90" spans="1:175" ht="56.25" customHeight="1" x14ac:dyDescent="0.25">
      <c r="A90" s="8"/>
      <c r="B90" s="9">
        <v>72</v>
      </c>
      <c r="C90" s="9">
        <v>89</v>
      </c>
      <c r="D90" s="4" t="s">
        <v>362</v>
      </c>
      <c r="E90" s="4" t="s">
        <v>362</v>
      </c>
      <c r="F90" s="4"/>
      <c r="G90" s="4" t="s">
        <v>176</v>
      </c>
      <c r="H90" s="4">
        <v>20</v>
      </c>
      <c r="I90" s="4"/>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v>1000</v>
      </c>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9">
        <f t="shared" si="0"/>
        <v>1000</v>
      </c>
      <c r="FQ90" s="9">
        <f>Table1[[#This Row],[Cantitatea totală]]*Table1[[#This Row],[Preț estimat cu TVA]]</f>
        <v>20000</v>
      </c>
      <c r="FR90" s="9">
        <f>Table1[[#This Row],[Suma cu TVA]]/1.2</f>
        <v>16666.666666666668</v>
      </c>
      <c r="FS90" s="14">
        <v>16666.669999999998</v>
      </c>
    </row>
    <row r="91" spans="1:175" ht="56.25" customHeight="1" x14ac:dyDescent="0.25">
      <c r="A91" s="8"/>
      <c r="B91" s="12">
        <v>73</v>
      </c>
      <c r="C91" s="12">
        <v>90</v>
      </c>
      <c r="D91" s="4" t="s">
        <v>363</v>
      </c>
      <c r="E91" s="4" t="s">
        <v>364</v>
      </c>
      <c r="F91" s="4"/>
      <c r="G91" s="4" t="s">
        <v>176</v>
      </c>
      <c r="H91" s="4">
        <v>0.53</v>
      </c>
      <c r="I91" s="4"/>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12">
        <v>150</v>
      </c>
      <c r="EZ91" s="9"/>
      <c r="FA91" s="9"/>
      <c r="FB91" s="9"/>
      <c r="FC91" s="9"/>
      <c r="FD91" s="9"/>
      <c r="FE91" s="9"/>
      <c r="FF91" s="9"/>
      <c r="FG91" s="9"/>
      <c r="FH91" s="9"/>
      <c r="FI91" s="9"/>
      <c r="FJ91" s="9"/>
      <c r="FK91" s="9"/>
      <c r="FL91" s="9"/>
      <c r="FM91" s="9"/>
      <c r="FN91" s="9"/>
      <c r="FO91" s="9"/>
      <c r="FP91" s="9">
        <f t="shared" si="0"/>
        <v>150</v>
      </c>
      <c r="FQ91" s="9">
        <f>Table1[[#This Row],[Cantitatea totală]]*Table1[[#This Row],[Preț estimat cu TVA]]</f>
        <v>79.5</v>
      </c>
      <c r="FR91" s="9">
        <f>Table1[[#This Row],[Suma cu TVA]]/1.2</f>
        <v>66.25</v>
      </c>
      <c r="FS91" s="14">
        <v>66.25</v>
      </c>
    </row>
    <row r="92" spans="1:175" ht="56.25" customHeight="1" x14ac:dyDescent="0.25">
      <c r="A92" s="8"/>
      <c r="B92" s="9">
        <v>74</v>
      </c>
      <c r="C92" s="9">
        <v>91</v>
      </c>
      <c r="D92" s="4" t="s">
        <v>365</v>
      </c>
      <c r="E92" s="4" t="s">
        <v>366</v>
      </c>
      <c r="F92" s="4"/>
      <c r="G92" s="4" t="s">
        <v>176</v>
      </c>
      <c r="H92" s="4">
        <v>3</v>
      </c>
      <c r="I92" s="4"/>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v>38000</v>
      </c>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9">
        <f t="shared" si="0"/>
        <v>38000</v>
      </c>
      <c r="FQ92" s="9">
        <f>Table1[[#This Row],[Cantitatea totală]]*Table1[[#This Row],[Preț estimat cu TVA]]</f>
        <v>114000</v>
      </c>
      <c r="FR92" s="9">
        <f>Table1[[#This Row],[Suma cu TVA]]/1.2</f>
        <v>95000</v>
      </c>
      <c r="FS92" s="14">
        <v>95000</v>
      </c>
    </row>
    <row r="93" spans="1:175" ht="56.25" customHeight="1" x14ac:dyDescent="0.25">
      <c r="A93" s="8"/>
      <c r="B93" s="9">
        <v>76</v>
      </c>
      <c r="C93" s="9">
        <v>92</v>
      </c>
      <c r="D93" s="4" t="s">
        <v>367</v>
      </c>
      <c r="E93" s="4" t="s">
        <v>368</v>
      </c>
      <c r="F93" s="4" t="s">
        <v>291</v>
      </c>
      <c r="G93" s="4" t="s">
        <v>176</v>
      </c>
      <c r="H93" s="4">
        <v>250</v>
      </c>
      <c r="I93" s="4"/>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v>10</v>
      </c>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9">
        <f t="shared" si="0"/>
        <v>10</v>
      </c>
      <c r="FQ93" s="9">
        <f>Table1[[#This Row],[Cantitatea totală]]*Table1[[#This Row],[Preț estimat cu TVA]]</f>
        <v>2500</v>
      </c>
      <c r="FR93" s="9">
        <f>Table1[[#This Row],[Suma cu TVA]]/1.2</f>
        <v>2083.3333333333335</v>
      </c>
      <c r="FS93" s="14">
        <v>2083.34</v>
      </c>
    </row>
    <row r="94" spans="1:175" ht="56.25" customHeight="1" x14ac:dyDescent="0.25">
      <c r="A94" s="8"/>
      <c r="B94" s="9">
        <v>78</v>
      </c>
      <c r="C94" s="9">
        <v>93</v>
      </c>
      <c r="D94" s="4" t="s">
        <v>369</v>
      </c>
      <c r="E94" s="4" t="s">
        <v>370</v>
      </c>
      <c r="F94" s="4"/>
      <c r="G94" s="4" t="s">
        <v>176</v>
      </c>
      <c r="H94" s="15">
        <v>136.66</v>
      </c>
      <c r="I94" s="4"/>
      <c r="J94" s="9"/>
      <c r="K94" s="9"/>
      <c r="L94" s="9"/>
      <c r="M94" s="9"/>
      <c r="N94" s="9"/>
      <c r="O94" s="9"/>
      <c r="P94" s="9"/>
      <c r="Q94" s="9"/>
      <c r="R94" s="9"/>
      <c r="S94" s="9">
        <v>30</v>
      </c>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9">
        <f t="shared" si="0"/>
        <v>30</v>
      </c>
      <c r="FQ94" s="9">
        <f>Table1[[#This Row],[Cantitatea totală]]*Table1[[#This Row],[Preț estimat cu TVA]]</f>
        <v>4099.8</v>
      </c>
      <c r="FR94" s="9">
        <f>Table1[[#This Row],[Suma cu TVA]]/1.2</f>
        <v>3416.5000000000005</v>
      </c>
      <c r="FS94" s="14">
        <v>3416.5</v>
      </c>
    </row>
    <row r="95" spans="1:175" ht="56.25" customHeight="1" x14ac:dyDescent="0.25">
      <c r="A95" s="8"/>
      <c r="B95" s="9">
        <v>80</v>
      </c>
      <c r="C95" s="9">
        <v>94</v>
      </c>
      <c r="D95" s="4" t="s">
        <v>371</v>
      </c>
      <c r="E95" s="4" t="s">
        <v>372</v>
      </c>
      <c r="F95" s="4"/>
      <c r="G95" s="4" t="s">
        <v>176</v>
      </c>
      <c r="H95" s="4">
        <v>59.15</v>
      </c>
      <c r="I95" s="4"/>
      <c r="J95" s="9"/>
      <c r="K95" s="9"/>
      <c r="L95" s="9"/>
      <c r="M95" s="9"/>
      <c r="N95" s="9">
        <v>600</v>
      </c>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9">
        <f t="shared" si="0"/>
        <v>600</v>
      </c>
      <c r="FQ95" s="9">
        <f>Table1[[#This Row],[Cantitatea totală]]*Table1[[#This Row],[Preț estimat cu TVA]]</f>
        <v>35490</v>
      </c>
      <c r="FR95" s="9">
        <f>Table1[[#This Row],[Suma cu TVA]]/1.2</f>
        <v>29575</v>
      </c>
      <c r="FS95" s="14">
        <v>29575</v>
      </c>
    </row>
    <row r="96" spans="1:175" ht="56.25" customHeight="1" x14ac:dyDescent="0.25">
      <c r="A96" s="8"/>
      <c r="B96" s="9">
        <v>92</v>
      </c>
      <c r="C96" s="9">
        <v>95</v>
      </c>
      <c r="D96" s="4" t="s">
        <v>373</v>
      </c>
      <c r="E96" s="4" t="s">
        <v>374</v>
      </c>
      <c r="F96" s="4"/>
      <c r="G96" s="4" t="s">
        <v>274</v>
      </c>
      <c r="H96" s="4">
        <v>13272.23</v>
      </c>
      <c r="I96" s="4"/>
      <c r="J96" s="9"/>
      <c r="K96" s="9"/>
      <c r="L96" s="9"/>
      <c r="M96" s="9"/>
      <c r="N96" s="9">
        <v>1</v>
      </c>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9">
        <f t="shared" si="0"/>
        <v>1</v>
      </c>
      <c r="FQ96" s="9">
        <f>Table1[[#This Row],[Cantitatea totală]]*Table1[[#This Row],[Preț estimat cu TVA]]</f>
        <v>13272.23</v>
      </c>
      <c r="FR96" s="9">
        <f>Table1[[#This Row],[Suma cu TVA]]/1.2</f>
        <v>11060.191666666668</v>
      </c>
      <c r="FS96" s="14">
        <v>11060.2</v>
      </c>
    </row>
    <row r="97" spans="1:175" ht="56.25" customHeight="1" x14ac:dyDescent="0.25">
      <c r="A97" s="8"/>
      <c r="B97" s="9">
        <v>94</v>
      </c>
      <c r="C97" s="9">
        <v>96</v>
      </c>
      <c r="D97" s="4" t="s">
        <v>375</v>
      </c>
      <c r="E97" s="4" t="s">
        <v>376</v>
      </c>
      <c r="F97" s="4"/>
      <c r="G97" s="4" t="s">
        <v>322</v>
      </c>
      <c r="H97" s="4">
        <v>6702</v>
      </c>
      <c r="I97" s="4"/>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v>13</v>
      </c>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9">
        <f t="shared" si="0"/>
        <v>13</v>
      </c>
      <c r="FQ97" s="9">
        <f>Table1[[#This Row],[Cantitatea totală]]*Table1[[#This Row],[Preț estimat cu TVA]]</f>
        <v>87126</v>
      </c>
      <c r="FR97" s="9">
        <f>Table1[[#This Row],[Suma cu TVA]]/1.2</f>
        <v>72605</v>
      </c>
      <c r="FS97" s="14">
        <v>72605</v>
      </c>
    </row>
    <row r="98" spans="1:175" s="22" customFormat="1" ht="130.5" customHeight="1" x14ac:dyDescent="0.25">
      <c r="A98" s="19"/>
      <c r="B98" s="20" t="s">
        <v>377</v>
      </c>
      <c r="C98" s="12">
        <v>97</v>
      </c>
      <c r="D98" s="21" t="s">
        <v>378</v>
      </c>
      <c r="E98" s="21" t="s">
        <v>379</v>
      </c>
      <c r="F98" s="21"/>
      <c r="G98" s="21" t="s">
        <v>176</v>
      </c>
      <c r="H98" s="22">
        <v>1.04</v>
      </c>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v>9000</v>
      </c>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9">
        <f>SUM(I98:FO98)</f>
        <v>9000</v>
      </c>
      <c r="FQ98" s="12">
        <f>Table1[[#This Row],[Cantitatea totală]]*Table1[[#This Row],[Preț estimat cu TVA]]</f>
        <v>9360</v>
      </c>
      <c r="FR98" s="12">
        <f>Table1[[#This Row],[Suma cu TVA]]/1.2</f>
        <v>7800</v>
      </c>
      <c r="FS98" s="23">
        <v>7800</v>
      </c>
    </row>
    <row r="99" spans="1:175" s="22" customFormat="1" ht="56.25" customHeight="1" x14ac:dyDescent="0.25">
      <c r="A99" s="19"/>
      <c r="B99" s="21" t="s">
        <v>380</v>
      </c>
      <c r="C99" s="12">
        <v>98</v>
      </c>
      <c r="D99" s="12" t="s">
        <v>381</v>
      </c>
      <c r="E99" s="21" t="s">
        <v>382</v>
      </c>
      <c r="F99" s="21"/>
      <c r="G99" s="12" t="s">
        <v>176</v>
      </c>
      <c r="H99" s="22">
        <v>1.74</v>
      </c>
      <c r="I99" s="12"/>
      <c r="J99" s="12"/>
      <c r="K99" s="12"/>
      <c r="L99" s="12"/>
      <c r="M99" s="12"/>
      <c r="N99" s="12"/>
      <c r="O99" s="12"/>
      <c r="P99" s="12"/>
      <c r="Q99" s="12"/>
      <c r="R99" s="12"/>
      <c r="S99" s="12"/>
      <c r="T99" s="12"/>
      <c r="U99" s="12">
        <v>15000</v>
      </c>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9">
        <f>SUM(I99:FO99)</f>
        <v>15000</v>
      </c>
      <c r="FQ99" s="12">
        <f>Table1[[#This Row],[Cantitatea totală]]*Table1[[#This Row],[Preț estimat cu TVA]]</f>
        <v>26100</v>
      </c>
      <c r="FR99" s="12">
        <f>Table1[[#This Row],[Suma cu TVA]]/1.2</f>
        <v>21750</v>
      </c>
      <c r="FS99" s="23">
        <v>21750</v>
      </c>
    </row>
    <row r="100" spans="1:175" s="22" customFormat="1" ht="56.25" customHeight="1" x14ac:dyDescent="0.25">
      <c r="A100" s="19"/>
      <c r="B100" s="21" t="s">
        <v>383</v>
      </c>
      <c r="C100" s="12">
        <v>99</v>
      </c>
      <c r="D100" s="12" t="s">
        <v>384</v>
      </c>
      <c r="E100" s="21" t="s">
        <v>385</v>
      </c>
      <c r="F100" s="21"/>
      <c r="G100" s="12" t="s">
        <v>176</v>
      </c>
      <c r="H100" s="12">
        <v>0.57000000000000006</v>
      </c>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v>5000</v>
      </c>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9">
        <f>SUM(I100:FO100)</f>
        <v>5000</v>
      </c>
      <c r="FQ100" s="12">
        <f>Table1[[#This Row],[Cantitatea totală]]*Table1[[#This Row],[Preț estimat cu TVA]]</f>
        <v>2850.0000000000005</v>
      </c>
      <c r="FR100" s="12">
        <f>Table1[[#This Row],[Suma cu TVA]]/1.2</f>
        <v>2375.0000000000005</v>
      </c>
      <c r="FS100" s="23">
        <v>2375</v>
      </c>
    </row>
    <row r="101" spans="1:175" s="22" customFormat="1" ht="56.25" customHeight="1" x14ac:dyDescent="0.25">
      <c r="A101" s="19"/>
      <c r="B101" s="21" t="s">
        <v>383</v>
      </c>
      <c r="C101" s="12">
        <v>100</v>
      </c>
      <c r="D101" s="12" t="s">
        <v>386</v>
      </c>
      <c r="E101" s="21" t="s">
        <v>387</v>
      </c>
      <c r="F101" s="21"/>
      <c r="G101" s="12" t="s">
        <v>176</v>
      </c>
      <c r="H101" s="12">
        <v>0.72</v>
      </c>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v>2000</v>
      </c>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9">
        <f>SUM(I101:FO101)</f>
        <v>2000</v>
      </c>
      <c r="FQ101" s="12">
        <f>Table1[[#This Row],[Cantitatea totală]]*Table1[[#This Row],[Preț estimat cu TVA]]</f>
        <v>1440</v>
      </c>
      <c r="FR101" s="12">
        <f>Table1[[#This Row],[Suma cu TVA]]/1.2</f>
        <v>1200</v>
      </c>
      <c r="FS101" s="23">
        <v>1200</v>
      </c>
    </row>
    <row r="102" spans="1:175" s="22" customFormat="1" ht="165" x14ac:dyDescent="0.25">
      <c r="A102" s="19"/>
      <c r="B102" s="21" t="s">
        <v>388</v>
      </c>
      <c r="C102" s="21">
        <v>101</v>
      </c>
      <c r="D102" s="21" t="s">
        <v>389</v>
      </c>
      <c r="E102" s="21" t="s">
        <v>390</v>
      </c>
      <c r="F102" s="21"/>
      <c r="G102" s="21" t="s">
        <v>176</v>
      </c>
      <c r="H102" s="20">
        <v>1.96</v>
      </c>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v>5000</v>
      </c>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9">
        <f>SUM(I102:FO102)</f>
        <v>5000</v>
      </c>
      <c r="FQ102" s="12">
        <f>Table1[[#This Row],[Cantitatea totală]]*Table1[[#This Row],[Preț estimat cu TVA]]</f>
        <v>9800</v>
      </c>
      <c r="FR102" s="12">
        <f>Table1[[#This Row],[Suma cu TVA]]/1.2</f>
        <v>8166.666666666667</v>
      </c>
      <c r="FS102" s="23">
        <v>8166.67</v>
      </c>
    </row>
    <row r="103" spans="1:175" s="22" customFormat="1" ht="135" x14ac:dyDescent="0.25">
      <c r="A103" s="19"/>
      <c r="B103" s="21" t="s">
        <v>388</v>
      </c>
      <c r="C103" s="21">
        <v>102</v>
      </c>
      <c r="D103" s="21" t="s">
        <v>391</v>
      </c>
      <c r="E103" s="21" t="s">
        <v>392</v>
      </c>
      <c r="F103" s="21"/>
      <c r="G103" s="21" t="s">
        <v>176</v>
      </c>
      <c r="H103" s="20">
        <v>1.58</v>
      </c>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v>500</v>
      </c>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9">
        <f>SUM(I103:FO103)</f>
        <v>500</v>
      </c>
      <c r="FQ103" s="12">
        <f>Table1[[#This Row],[Cantitatea totală]]*Table1[[#This Row],[Preț estimat cu TVA]]</f>
        <v>790</v>
      </c>
      <c r="FR103" s="12">
        <f>Table1[[#This Row],[Suma cu TVA]]/1.2</f>
        <v>658.33333333333337</v>
      </c>
      <c r="FS103" s="23">
        <v>658.34</v>
      </c>
    </row>
    <row r="104" spans="1:175" s="22" customFormat="1" ht="56.25" customHeight="1" x14ac:dyDescent="0.25">
      <c r="A104" s="19"/>
      <c r="B104" s="21" t="s">
        <v>393</v>
      </c>
      <c r="C104" s="12">
        <v>103</v>
      </c>
      <c r="D104" s="21" t="s">
        <v>394</v>
      </c>
      <c r="E104" s="21" t="s">
        <v>395</v>
      </c>
      <c r="F104" s="21"/>
      <c r="G104" s="12" t="s">
        <v>176</v>
      </c>
      <c r="H104" s="22">
        <v>0.57999999999999996</v>
      </c>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v>2000</v>
      </c>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9">
        <f>SUM(I104:FO104)</f>
        <v>2000</v>
      </c>
      <c r="FQ104" s="12">
        <f>Table1[[#This Row],[Cantitatea totală]]*Table1[[#This Row],[Preț estimat cu TVA]]</f>
        <v>1160</v>
      </c>
      <c r="FR104" s="12">
        <f>Table1[[#This Row],[Suma cu TVA]]/1.2</f>
        <v>966.66666666666674</v>
      </c>
      <c r="FS104" s="23">
        <v>966.67</v>
      </c>
    </row>
    <row r="105" spans="1:175" s="22" customFormat="1" ht="56.25" customHeight="1" x14ac:dyDescent="0.25">
      <c r="A105" s="19"/>
      <c r="B105" s="21" t="s">
        <v>396</v>
      </c>
      <c r="C105" s="21">
        <v>104</v>
      </c>
      <c r="D105" s="21" t="s">
        <v>397</v>
      </c>
      <c r="E105" s="21" t="s">
        <v>398</v>
      </c>
      <c r="F105" s="21"/>
      <c r="G105" s="12" t="s">
        <v>176</v>
      </c>
      <c r="H105" s="21">
        <v>1.19</v>
      </c>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21">
        <v>12000</v>
      </c>
      <c r="EZ105" s="12"/>
      <c r="FA105" s="12"/>
      <c r="FB105" s="12"/>
      <c r="FC105" s="12"/>
      <c r="FD105" s="12"/>
      <c r="FE105" s="12"/>
      <c r="FF105" s="12"/>
      <c r="FG105" s="12"/>
      <c r="FH105" s="12"/>
      <c r="FI105" s="12"/>
      <c r="FJ105" s="12"/>
      <c r="FK105" s="12"/>
      <c r="FL105" s="12"/>
      <c r="FM105" s="12"/>
      <c r="FN105" s="12"/>
      <c r="FO105" s="12"/>
      <c r="FP105" s="9">
        <f>SUM(I105:FO105)</f>
        <v>12000</v>
      </c>
      <c r="FQ105" s="12">
        <f>Table1[[#This Row],[Cantitatea totală]]*Table1[[#This Row],[Preț estimat cu TVA]]</f>
        <v>14280</v>
      </c>
      <c r="FR105" s="12">
        <f>Table1[[#This Row],[Suma cu TVA]]/1.2</f>
        <v>11900</v>
      </c>
      <c r="FS105" s="23">
        <v>11900</v>
      </c>
    </row>
    <row r="106" spans="1:175" s="22" customFormat="1" ht="56.25" customHeight="1" x14ac:dyDescent="0.25">
      <c r="A106" s="19"/>
      <c r="B106" s="21" t="s">
        <v>396</v>
      </c>
      <c r="C106" s="21">
        <v>105</v>
      </c>
      <c r="D106" s="21" t="s">
        <v>399</v>
      </c>
      <c r="E106" s="21" t="s">
        <v>400</v>
      </c>
      <c r="F106" s="21"/>
      <c r="G106" s="12" t="s">
        <v>176</v>
      </c>
      <c r="H106" s="21">
        <v>3.63</v>
      </c>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21">
        <v>50</v>
      </c>
      <c r="EZ106" s="12"/>
      <c r="FA106" s="12"/>
      <c r="FB106" s="12"/>
      <c r="FC106" s="12"/>
      <c r="FD106" s="12"/>
      <c r="FE106" s="12"/>
      <c r="FF106" s="12"/>
      <c r="FG106" s="12"/>
      <c r="FH106" s="12"/>
      <c r="FI106" s="12"/>
      <c r="FJ106" s="12"/>
      <c r="FK106" s="12"/>
      <c r="FL106" s="12"/>
      <c r="FM106" s="12"/>
      <c r="FN106" s="12"/>
      <c r="FO106" s="12"/>
      <c r="FP106" s="9">
        <f>SUM(I106:FO106)</f>
        <v>50</v>
      </c>
      <c r="FQ106" s="12">
        <f>Table1[[#This Row],[Cantitatea totală]]*Table1[[#This Row],[Preț estimat cu TVA]]</f>
        <v>181.5</v>
      </c>
      <c r="FR106" s="12">
        <f>Table1[[#This Row],[Suma cu TVA]]/1.2</f>
        <v>151.25</v>
      </c>
      <c r="FS106" s="23">
        <v>151.25</v>
      </c>
    </row>
    <row r="107" spans="1:175" s="22" customFormat="1" ht="56.25" customHeight="1" x14ac:dyDescent="0.25">
      <c r="A107" s="19"/>
      <c r="B107" s="21" t="s">
        <v>396</v>
      </c>
      <c r="C107" s="12">
        <v>106</v>
      </c>
      <c r="D107" s="21" t="s">
        <v>401</v>
      </c>
      <c r="E107" s="21" t="s">
        <v>402</v>
      </c>
      <c r="F107" s="21"/>
      <c r="G107" s="12" t="s">
        <v>176</v>
      </c>
      <c r="H107" s="21">
        <v>0.75</v>
      </c>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21">
        <v>10000</v>
      </c>
      <c r="EZ107" s="12"/>
      <c r="FA107" s="12"/>
      <c r="FB107" s="12"/>
      <c r="FC107" s="12"/>
      <c r="FD107" s="12"/>
      <c r="FE107" s="12"/>
      <c r="FF107" s="12"/>
      <c r="FG107" s="12"/>
      <c r="FH107" s="12"/>
      <c r="FI107" s="12"/>
      <c r="FJ107" s="12"/>
      <c r="FK107" s="12"/>
      <c r="FL107" s="12"/>
      <c r="FM107" s="12"/>
      <c r="FN107" s="12"/>
      <c r="FO107" s="12"/>
      <c r="FP107" s="9">
        <f>SUM(I107:FO107)</f>
        <v>10000</v>
      </c>
      <c r="FQ107" s="12">
        <f>Table1[[#This Row],[Cantitatea totală]]*Table1[[#This Row],[Preț estimat cu TVA]]</f>
        <v>7500</v>
      </c>
      <c r="FR107" s="12">
        <f>Table1[[#This Row],[Suma cu TVA]]/1.2</f>
        <v>6250</v>
      </c>
      <c r="FS107" s="23">
        <v>6250</v>
      </c>
    </row>
    <row r="108" spans="1:175" s="22" customFormat="1" ht="56.25" customHeight="1" x14ac:dyDescent="0.25">
      <c r="A108" s="19"/>
      <c r="B108" s="21" t="s">
        <v>396</v>
      </c>
      <c r="C108" s="21">
        <v>107</v>
      </c>
      <c r="D108" s="21" t="s">
        <v>403</v>
      </c>
      <c r="E108" s="21" t="s">
        <v>404</v>
      </c>
      <c r="F108" s="21"/>
      <c r="G108" s="12" t="s">
        <v>176</v>
      </c>
      <c r="H108" s="21">
        <v>9.9999999999999992E-2</v>
      </c>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21">
        <v>1000</v>
      </c>
      <c r="EZ108" s="12"/>
      <c r="FA108" s="12"/>
      <c r="FB108" s="12"/>
      <c r="FC108" s="12"/>
      <c r="FD108" s="12"/>
      <c r="FE108" s="12"/>
      <c r="FF108" s="12"/>
      <c r="FG108" s="12"/>
      <c r="FH108" s="12"/>
      <c r="FI108" s="12"/>
      <c r="FJ108" s="12"/>
      <c r="FK108" s="12"/>
      <c r="FL108" s="12"/>
      <c r="FM108" s="12"/>
      <c r="FN108" s="12"/>
      <c r="FO108" s="12"/>
      <c r="FP108" s="9">
        <f>SUM(I108:FO108)</f>
        <v>1000</v>
      </c>
      <c r="FQ108" s="12">
        <f>Table1[[#This Row],[Cantitatea totală]]*Table1[[#This Row],[Preț estimat cu TVA]]</f>
        <v>99.999999999999986</v>
      </c>
      <c r="FR108" s="12">
        <f>Table1[[#This Row],[Suma cu TVA]]/1.2</f>
        <v>83.333333333333329</v>
      </c>
      <c r="FS108" s="23">
        <v>83.34</v>
      </c>
    </row>
    <row r="109" spans="1:175" s="22" customFormat="1" ht="56.25" customHeight="1" x14ac:dyDescent="0.25">
      <c r="A109" s="19"/>
      <c r="B109" s="21" t="s">
        <v>396</v>
      </c>
      <c r="C109" s="21">
        <v>108</v>
      </c>
      <c r="D109" s="21" t="s">
        <v>405</v>
      </c>
      <c r="E109" s="21" t="s">
        <v>406</v>
      </c>
      <c r="F109" s="21"/>
      <c r="G109" s="12" t="s">
        <v>176</v>
      </c>
      <c r="H109" s="21">
        <v>1.1100000000000001</v>
      </c>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21">
        <v>3000</v>
      </c>
      <c r="EZ109" s="12"/>
      <c r="FA109" s="12"/>
      <c r="FB109" s="12"/>
      <c r="FC109" s="12"/>
      <c r="FD109" s="12"/>
      <c r="FE109" s="12"/>
      <c r="FF109" s="12"/>
      <c r="FG109" s="12"/>
      <c r="FH109" s="12"/>
      <c r="FI109" s="12"/>
      <c r="FJ109" s="12"/>
      <c r="FK109" s="12"/>
      <c r="FL109" s="12"/>
      <c r="FM109" s="12"/>
      <c r="FN109" s="12"/>
      <c r="FO109" s="12"/>
      <c r="FP109" s="9">
        <f>SUM(I109:FO109)</f>
        <v>3000</v>
      </c>
      <c r="FQ109" s="12">
        <f>Table1[[#This Row],[Cantitatea totală]]*Table1[[#This Row],[Preț estimat cu TVA]]</f>
        <v>3330.0000000000005</v>
      </c>
      <c r="FR109" s="12">
        <f>Table1[[#This Row],[Suma cu TVA]]/1.2</f>
        <v>2775.0000000000005</v>
      </c>
      <c r="FS109" s="23">
        <v>2775</v>
      </c>
    </row>
    <row r="110" spans="1:175" s="22" customFormat="1" ht="165" x14ac:dyDescent="0.25">
      <c r="A110" s="19"/>
      <c r="B110" s="21" t="s">
        <v>396</v>
      </c>
      <c r="C110" s="12">
        <v>109</v>
      </c>
      <c r="D110" s="21" t="s">
        <v>407</v>
      </c>
      <c r="E110" s="21" t="s">
        <v>408</v>
      </c>
      <c r="F110" s="21"/>
      <c r="G110" s="12" t="s">
        <v>176</v>
      </c>
      <c r="H110" s="21">
        <v>0.6</v>
      </c>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21">
        <v>6000</v>
      </c>
      <c r="EZ110" s="12"/>
      <c r="FA110" s="12"/>
      <c r="FB110" s="12"/>
      <c r="FC110" s="12"/>
      <c r="FD110" s="12"/>
      <c r="FE110" s="12"/>
      <c r="FF110" s="12"/>
      <c r="FG110" s="12"/>
      <c r="FH110" s="12"/>
      <c r="FI110" s="12"/>
      <c r="FJ110" s="12"/>
      <c r="FK110" s="12"/>
      <c r="FL110" s="12"/>
      <c r="FM110" s="12"/>
      <c r="FN110" s="12"/>
      <c r="FO110" s="12"/>
      <c r="FP110" s="9">
        <f>SUM(I110:FO110)</f>
        <v>6000</v>
      </c>
      <c r="FQ110" s="12">
        <f>Table1[[#This Row],[Cantitatea totală]]*Table1[[#This Row],[Preț estimat cu TVA]]</f>
        <v>3600</v>
      </c>
      <c r="FR110" s="12">
        <f>Table1[[#This Row],[Suma cu TVA]]/1.2</f>
        <v>3000</v>
      </c>
      <c r="FS110" s="23">
        <v>3000</v>
      </c>
    </row>
    <row r="111" spans="1:175" s="22" customFormat="1" ht="56.25" customHeight="1" x14ac:dyDescent="0.25">
      <c r="A111" s="19"/>
      <c r="B111" s="21" t="s">
        <v>396</v>
      </c>
      <c r="C111" s="21">
        <v>110</v>
      </c>
      <c r="D111" s="21" t="s">
        <v>409</v>
      </c>
      <c r="E111" s="21" t="s">
        <v>339</v>
      </c>
      <c r="F111" s="21"/>
      <c r="G111" s="12" t="s">
        <v>176</v>
      </c>
      <c r="H111" s="21">
        <v>0.24</v>
      </c>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21">
        <v>500</v>
      </c>
      <c r="EZ111" s="12"/>
      <c r="FA111" s="12"/>
      <c r="FB111" s="12"/>
      <c r="FC111" s="12"/>
      <c r="FD111" s="12"/>
      <c r="FE111" s="12"/>
      <c r="FF111" s="12"/>
      <c r="FG111" s="12"/>
      <c r="FH111" s="12"/>
      <c r="FI111" s="12"/>
      <c r="FJ111" s="12"/>
      <c r="FK111" s="12"/>
      <c r="FL111" s="12"/>
      <c r="FM111" s="12"/>
      <c r="FN111" s="12"/>
      <c r="FO111" s="12"/>
      <c r="FP111" s="9">
        <f>SUM(I111:FO111)</f>
        <v>500</v>
      </c>
      <c r="FQ111" s="12">
        <f>Table1[[#This Row],[Cantitatea totală]]*Table1[[#This Row],[Preț estimat cu TVA]]</f>
        <v>120</v>
      </c>
      <c r="FR111" s="12">
        <f>Table1[[#This Row],[Suma cu TVA]]/1.2</f>
        <v>100</v>
      </c>
      <c r="FS111" s="23">
        <v>100</v>
      </c>
    </row>
    <row r="112" spans="1:175" s="22" customFormat="1" ht="56.25" customHeight="1" x14ac:dyDescent="0.25">
      <c r="A112" s="19"/>
      <c r="B112" s="21" t="s">
        <v>396</v>
      </c>
      <c r="C112" s="21">
        <v>111</v>
      </c>
      <c r="D112" s="21" t="s">
        <v>410</v>
      </c>
      <c r="E112" s="21" t="s">
        <v>411</v>
      </c>
      <c r="F112" s="21"/>
      <c r="G112" s="12" t="s">
        <v>176</v>
      </c>
      <c r="H112" s="21">
        <v>1.36</v>
      </c>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21">
        <v>3000</v>
      </c>
      <c r="EZ112" s="12"/>
      <c r="FA112" s="12"/>
      <c r="FB112" s="12"/>
      <c r="FC112" s="12"/>
      <c r="FD112" s="12"/>
      <c r="FE112" s="12"/>
      <c r="FF112" s="12"/>
      <c r="FG112" s="12"/>
      <c r="FH112" s="12"/>
      <c r="FI112" s="12"/>
      <c r="FJ112" s="12"/>
      <c r="FK112" s="12"/>
      <c r="FL112" s="12"/>
      <c r="FM112" s="12"/>
      <c r="FN112" s="12"/>
      <c r="FO112" s="12"/>
      <c r="FP112" s="9">
        <f>SUM(I112:FO112)</f>
        <v>3000</v>
      </c>
      <c r="FQ112" s="12">
        <f>Table1[[#This Row],[Cantitatea totală]]*Table1[[#This Row],[Preț estimat cu TVA]]</f>
        <v>4080.0000000000005</v>
      </c>
      <c r="FR112" s="12">
        <f>Table1[[#This Row],[Suma cu TVA]]/1.2</f>
        <v>3400.0000000000005</v>
      </c>
      <c r="FS112" s="23">
        <v>3400</v>
      </c>
    </row>
    <row r="113" spans="1:175" s="22" customFormat="1" ht="56.25" customHeight="1" x14ac:dyDescent="0.25">
      <c r="A113" s="19"/>
      <c r="B113" s="21" t="s">
        <v>396</v>
      </c>
      <c r="C113" s="12">
        <v>112</v>
      </c>
      <c r="D113" s="21" t="s">
        <v>412</v>
      </c>
      <c r="E113" s="21" t="s">
        <v>413</v>
      </c>
      <c r="F113" s="21"/>
      <c r="G113" s="12" t="s">
        <v>176</v>
      </c>
      <c r="H113" s="21">
        <v>0.45</v>
      </c>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21">
        <v>6000</v>
      </c>
      <c r="EZ113" s="12"/>
      <c r="FA113" s="12"/>
      <c r="FB113" s="12"/>
      <c r="FC113" s="12"/>
      <c r="FD113" s="12"/>
      <c r="FE113" s="12"/>
      <c r="FF113" s="12"/>
      <c r="FG113" s="12"/>
      <c r="FH113" s="12"/>
      <c r="FI113" s="12"/>
      <c r="FJ113" s="12"/>
      <c r="FK113" s="12"/>
      <c r="FL113" s="12"/>
      <c r="FM113" s="12"/>
      <c r="FN113" s="12"/>
      <c r="FO113" s="12"/>
      <c r="FP113" s="9">
        <f>SUM(I113:FO113)</f>
        <v>6000</v>
      </c>
      <c r="FQ113" s="12">
        <f>Table1[[#This Row],[Cantitatea totală]]*Table1[[#This Row],[Preț estimat cu TVA]]</f>
        <v>2700</v>
      </c>
      <c r="FR113" s="12">
        <f>Table1[[#This Row],[Suma cu TVA]]/1.2</f>
        <v>2250</v>
      </c>
      <c r="FS113" s="23">
        <v>2250</v>
      </c>
    </row>
    <row r="114" spans="1:175" s="22" customFormat="1" ht="56.25" customHeight="1" x14ac:dyDescent="0.25">
      <c r="A114" s="19"/>
      <c r="B114" s="21" t="s">
        <v>396</v>
      </c>
      <c r="C114" s="21">
        <v>113</v>
      </c>
      <c r="D114" s="21" t="s">
        <v>414</v>
      </c>
      <c r="E114" s="21" t="s">
        <v>415</v>
      </c>
      <c r="F114" s="21"/>
      <c r="G114" s="12" t="s">
        <v>176</v>
      </c>
      <c r="H114" s="21">
        <v>1.25</v>
      </c>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21">
        <v>3000</v>
      </c>
      <c r="EZ114" s="12"/>
      <c r="FA114" s="12"/>
      <c r="FB114" s="12"/>
      <c r="FC114" s="12"/>
      <c r="FD114" s="12"/>
      <c r="FE114" s="12"/>
      <c r="FF114" s="12"/>
      <c r="FG114" s="12"/>
      <c r="FH114" s="12"/>
      <c r="FI114" s="12"/>
      <c r="FJ114" s="12"/>
      <c r="FK114" s="12"/>
      <c r="FL114" s="12"/>
      <c r="FM114" s="12"/>
      <c r="FN114" s="12"/>
      <c r="FO114" s="12"/>
      <c r="FP114" s="9">
        <f>SUM(I114:FO114)</f>
        <v>3000</v>
      </c>
      <c r="FQ114" s="12">
        <f>Table1[[#This Row],[Cantitatea totală]]*Table1[[#This Row],[Preț estimat cu TVA]]</f>
        <v>3750</v>
      </c>
      <c r="FR114" s="12">
        <f>Table1[[#This Row],[Suma cu TVA]]/1.2</f>
        <v>3125</v>
      </c>
      <c r="FS114" s="23">
        <v>3125</v>
      </c>
    </row>
    <row r="115" spans="1:175" s="22" customFormat="1" ht="56.25" customHeight="1" x14ac:dyDescent="0.25">
      <c r="A115" s="19"/>
      <c r="B115" s="21" t="s">
        <v>396</v>
      </c>
      <c r="C115" s="21">
        <v>114</v>
      </c>
      <c r="D115" s="21" t="s">
        <v>416</v>
      </c>
      <c r="E115" s="21" t="s">
        <v>417</v>
      </c>
      <c r="F115" s="21"/>
      <c r="G115" s="12" t="s">
        <v>176</v>
      </c>
      <c r="H115" s="21">
        <v>0.03</v>
      </c>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21">
        <v>8000</v>
      </c>
      <c r="EZ115" s="12"/>
      <c r="FA115" s="12"/>
      <c r="FB115" s="12"/>
      <c r="FC115" s="12"/>
      <c r="FD115" s="12"/>
      <c r="FE115" s="12"/>
      <c r="FF115" s="12"/>
      <c r="FG115" s="12"/>
      <c r="FH115" s="12"/>
      <c r="FI115" s="12"/>
      <c r="FJ115" s="12"/>
      <c r="FK115" s="12"/>
      <c r="FL115" s="12"/>
      <c r="FM115" s="12"/>
      <c r="FN115" s="12"/>
      <c r="FO115" s="12"/>
      <c r="FP115" s="9">
        <f>SUM(I115:FO115)</f>
        <v>8000</v>
      </c>
      <c r="FQ115" s="12">
        <f>Table1[[#This Row],[Cantitatea totală]]*Table1[[#This Row],[Preț estimat cu TVA]]</f>
        <v>240</v>
      </c>
      <c r="FR115" s="12">
        <f>Table1[[#This Row],[Suma cu TVA]]/1.2</f>
        <v>200</v>
      </c>
      <c r="FS115" s="23">
        <v>200</v>
      </c>
    </row>
    <row r="116" spans="1:175" s="22" customFormat="1" ht="56.25" customHeight="1" x14ac:dyDescent="0.25">
      <c r="A116" s="19"/>
      <c r="B116" s="21" t="s">
        <v>396</v>
      </c>
      <c r="C116" s="12">
        <v>115</v>
      </c>
      <c r="D116" s="21" t="s">
        <v>418</v>
      </c>
      <c r="E116" s="21" t="s">
        <v>419</v>
      </c>
      <c r="F116" s="21"/>
      <c r="G116" s="12" t="s">
        <v>176</v>
      </c>
      <c r="H116" s="21">
        <v>6.0000000000000005E-2</v>
      </c>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v>5000</v>
      </c>
      <c r="EZ116" s="12"/>
      <c r="FA116" s="12"/>
      <c r="FB116" s="12"/>
      <c r="FC116" s="12"/>
      <c r="FD116" s="12"/>
      <c r="FE116" s="12"/>
      <c r="FF116" s="12"/>
      <c r="FG116" s="12"/>
      <c r="FH116" s="12"/>
      <c r="FI116" s="12"/>
      <c r="FJ116" s="12"/>
      <c r="FK116" s="12"/>
      <c r="FL116" s="12"/>
      <c r="FM116" s="12"/>
      <c r="FN116" s="12"/>
      <c r="FO116" s="12"/>
      <c r="FP116" s="9">
        <f>SUM(I116:FO116)</f>
        <v>5000</v>
      </c>
      <c r="FQ116" s="12">
        <f>Table1[[#This Row],[Cantitatea totală]]*Table1[[#This Row],[Preț estimat cu TVA]]</f>
        <v>300</v>
      </c>
      <c r="FR116" s="12">
        <f>Table1[[#This Row],[Suma cu TVA]]/1.2</f>
        <v>250</v>
      </c>
      <c r="FS116" s="23">
        <v>250</v>
      </c>
    </row>
    <row r="117" spans="1:175" ht="56.25" customHeight="1" x14ac:dyDescent="0.25">
      <c r="A117" s="8"/>
      <c r="B117" s="9"/>
      <c r="C117" s="9">
        <v>116</v>
      </c>
      <c r="D117" s="4" t="s">
        <v>420</v>
      </c>
      <c r="E117" s="4" t="s">
        <v>421</v>
      </c>
      <c r="F117" s="9" t="s">
        <v>176</v>
      </c>
      <c r="G117" s="12" t="s">
        <v>176</v>
      </c>
      <c r="H117" s="9">
        <v>0.08</v>
      </c>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v>4000</v>
      </c>
      <c r="EV117" s="9"/>
      <c r="EW117" s="9"/>
      <c r="EX117" s="9"/>
      <c r="EY117" s="9"/>
      <c r="EZ117" s="9"/>
      <c r="FA117" s="9"/>
      <c r="FB117" s="9"/>
      <c r="FC117" s="9"/>
      <c r="FD117" s="9"/>
      <c r="FE117" s="9"/>
      <c r="FF117" s="9"/>
      <c r="FG117" s="9"/>
      <c r="FH117" s="9"/>
      <c r="FI117" s="9"/>
      <c r="FJ117" s="9"/>
      <c r="FK117" s="9"/>
      <c r="FL117" s="9"/>
      <c r="FM117" s="9"/>
      <c r="FN117" s="9"/>
      <c r="FO117" s="9"/>
      <c r="FP117" s="9">
        <f>SUM(I117:FO117)</f>
        <v>4000</v>
      </c>
      <c r="FQ117" s="9">
        <f>Table1[[#This Row],[Cantitatea totală]]*Table1[[#This Row],[Preț estimat cu TVA]]</f>
        <v>320</v>
      </c>
      <c r="FR117" s="9">
        <f>Table1[[#This Row],[Suma cu TVA]]/1.2</f>
        <v>266.66666666666669</v>
      </c>
      <c r="FS117" s="14">
        <v>266.67</v>
      </c>
    </row>
    <row r="118" spans="1:175" ht="56.25" customHeight="1" x14ac:dyDescent="0.25">
      <c r="A118" s="24"/>
      <c r="B118" s="25"/>
      <c r="C118" s="25"/>
      <c r="D118" s="26"/>
      <c r="E118" s="26"/>
      <c r="F118" s="26"/>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c r="CB118" s="25"/>
      <c r="CC118" s="25"/>
      <c r="CD118" s="25"/>
      <c r="CE118" s="25"/>
      <c r="CF118" s="25"/>
      <c r="CG118" s="25"/>
      <c r="CH118" s="25"/>
      <c r="CI118" s="25"/>
      <c r="CJ118" s="25"/>
      <c r="CK118" s="25"/>
      <c r="CL118" s="25"/>
      <c r="CM118" s="25"/>
      <c r="CN118" s="25"/>
      <c r="CO118" s="25"/>
      <c r="CP118" s="25"/>
      <c r="CQ118" s="25"/>
      <c r="CR118" s="25"/>
      <c r="CS118" s="25"/>
      <c r="CT118" s="25"/>
      <c r="CU118" s="25"/>
      <c r="CV118" s="25"/>
      <c r="CW118" s="25"/>
      <c r="CX118" s="25"/>
      <c r="CY118" s="25"/>
      <c r="CZ118" s="25"/>
      <c r="DA118" s="25"/>
      <c r="DB118" s="25"/>
      <c r="DC118" s="25"/>
      <c r="DD118" s="25"/>
      <c r="DE118" s="25"/>
      <c r="DF118" s="25"/>
      <c r="DG118" s="25"/>
      <c r="DH118" s="25"/>
      <c r="DI118" s="25"/>
      <c r="DJ118" s="25"/>
      <c r="DK118" s="25"/>
      <c r="DL118" s="25"/>
      <c r="DM118" s="25"/>
      <c r="DN118" s="25"/>
      <c r="DO118" s="25"/>
      <c r="DP118" s="25"/>
      <c r="DQ118" s="25"/>
      <c r="DR118" s="25"/>
      <c r="DS118" s="25"/>
      <c r="DT118" s="25"/>
      <c r="DU118" s="25"/>
      <c r="DV118" s="25"/>
      <c r="DW118" s="25"/>
      <c r="DX118" s="25"/>
      <c r="DY118" s="25"/>
      <c r="DZ118" s="25"/>
      <c r="EA118" s="25"/>
      <c r="EB118" s="25"/>
      <c r="EC118" s="25"/>
      <c r="ED118" s="25"/>
      <c r="EE118" s="25"/>
      <c r="EF118" s="25"/>
      <c r="EG118" s="25"/>
      <c r="EH118" s="25"/>
      <c r="EI118" s="25"/>
      <c r="EJ118" s="25"/>
      <c r="EK118" s="25"/>
      <c r="EL118" s="25"/>
      <c r="EM118" s="25"/>
      <c r="EN118" s="25"/>
      <c r="EO118" s="25"/>
      <c r="EP118" s="25"/>
      <c r="EQ118" s="25"/>
      <c r="ER118" s="25"/>
      <c r="ES118" s="25"/>
      <c r="ET118" s="25"/>
      <c r="EU118" s="25"/>
      <c r="EV118" s="25"/>
      <c r="EW118" s="25"/>
      <c r="EX118" s="25"/>
      <c r="EY118" s="25"/>
      <c r="EZ118" s="25"/>
      <c r="FA118" s="25"/>
      <c r="FB118" s="25"/>
      <c r="FC118" s="25"/>
      <c r="FD118" s="25"/>
      <c r="FE118" s="25"/>
      <c r="FF118" s="25"/>
      <c r="FG118" s="25"/>
      <c r="FH118" s="25"/>
      <c r="FI118" s="25"/>
      <c r="FJ118" s="25"/>
      <c r="FK118" s="25"/>
      <c r="FL118" s="25"/>
      <c r="FM118" s="25"/>
      <c r="FN118" s="25"/>
      <c r="FO118" s="25"/>
      <c r="FP118" s="25"/>
      <c r="FQ118" s="25"/>
      <c r="FR118" s="25"/>
      <c r="FS118" s="27">
        <f>SUBTOTAL(109,Table1[Valoarea estimată])</f>
        <v>3889279.2699999977</v>
      </c>
    </row>
  </sheetData>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Inteligent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2024-12-20T13:28:09Z</dcterms:created>
  <dcterms:modified xsi:type="dcterms:W3CDTF">2024-12-20T13:28:40Z</dcterms:modified>
</cp:coreProperties>
</file>