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10365" yWindow="0" windowWidth="17115" windowHeight="15300" activeTab="0"/>
  </bookViews>
  <sheets>
    <sheet name="Specificaţii tehnice         " sheetId="4" r:id="rId1"/>
    <sheet name="Specificaţii de preț        " sheetId="5" r:id="rId2"/>
    <sheet name="Sheet2" sheetId="7" r:id="rId3"/>
  </sheets>
  <definedNames>
    <definedName name="_xlnm._FilterDatabase" localSheetId="1" hidden="1">'Specificaţii de preț        '!$B$6:$M$9</definedName>
    <definedName name="_xlnm._FilterDatabase" localSheetId="0" hidden="1">'Specificaţii tehnice         '!$A$6:$J$17</definedName>
    <definedName name="_Hlk125125747" localSheetId="1">#REF!</definedName>
    <definedName name="_Hlk135403399" localSheetId="1">#REF!</definedName>
  </definedNames>
  <calcPr calcId="181029"/>
</workbook>
</file>

<file path=xl/sharedStrings.xml><?xml version="1.0" encoding="utf-8"?>
<sst xmlns="http://schemas.openxmlformats.org/spreadsheetml/2006/main" count="112" uniqueCount="56">
  <si>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</si>
  <si>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</si>
  <si>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</si>
  <si>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</si>
  <si>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</si>
  <si>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</si>
  <si>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</si>
  <si>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</si>
  <si>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</si>
  <si>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</si>
  <si>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</si>
  <si>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</si>
  <si>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</si>
  <si>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</si>
  <si>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</si>
  <si>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</si>
  <si>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</si>
  <si>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</si>
  <si>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</si>
  <si>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</si>
  <si>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</si>
  <si>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</si>
  <si>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</si>
  <si>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</si>
  <si>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</si>
  <si>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</si>
  <si>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</si>
  <si>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</si>
  <si>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</si>
  <si>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</si>
  <si>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</si>
  <si>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Ultrasonograf portabil tip laptop sau analogic cu troleu</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</si>
  <si>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</si>
  <si>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</si>
  <si>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</si>
  <si>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</si>
  <si>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Frigider de laborator 60-70L</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</si>
  <si>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</si>
  <si>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</si>
  <si>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</si>
  <si>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</si>
  <si>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</si>
  <si>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Valoarea estimativă</t>
  </si>
  <si>
    <t>standarde de referință</t>
  </si>
  <si>
    <t>Specificarea tehnică deplină ofertată</t>
  </si>
  <si>
    <t>Pat multifunctional pentru adulti (6-8 pozitii) Cod 140400</t>
  </si>
  <si>
    <t xml:space="preserve">Pat multifunctional pentru adulţi (6-8 poziţii)
Cod 140400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adimisă de încărcare Cu etichetă pe pat ≥220 kg
Înălțime Ajustabilă ≥ 74 cm
Rotile Diametru ≥12.5 cm
 Sistem de blocare  la minim 2 rotile
Parapete de protecție laterale da
Sectiunea spate să aibă cadru pentru detector radiologic ≥ 43 x 43 cm
Reglare manuală a părților importante în caz de lipsă de energie electrică opțională
Alimentare  220 V, 50 Hz
Saltele lavabile ortopedică  da
</t>
  </si>
  <si>
    <t>Brancarda sanitara (caracteristici avansate) Cod 140380</t>
  </si>
  <si>
    <t xml:space="preserve">Brancarda sanitara  (caracteristici avansate)
Cod 140380
Descriere Brancardă destinată pentru transportarea pacienților
Parametru Specificație 
Tip hidraulic
Secțiuni ≥ 3
Poziționare Tredelinburg cu ajutorul unui amortiztor ≥ 12 grade
 Antitredelinburg cu
 ajutorul unui amortiztor ≥ 12 grade
Spătarul reglabil cu ajutorul unui amortizator cu gaz ≥ 80 grade
Control manual da, din ambele părți
Transparență la razele x-ray (radiografie, brac C) da
Nișe pentru casete x-ray minim 3 buc.
Reglabilă pe înălțime 55 - 80 cm
Bare laterale, pliabile da
Roți Diametru ≥ 15 cm
 Frine cu blocare centrală
la toate 4 roți da
 Posibilitatea de blocare
 a direcției roților da
Material oțel inox vopsit 
electrostatic
Sarcina maximă  ≥ 230 kg
Dimensiuni ≥ 200 x 75 cm
Mînere pentru transportarea brancardei da
Saltea, rezistentă la prelucrare și apă da, detașabilă
Suport pentru balon de oxigen da
Să fie dotată cu rotile/bamper de 
protecție în toate patru colțuri pentru evitarea lovirii de perete da
</t>
  </si>
  <si>
    <t xml:space="preserve"> 33100000-1</t>
  </si>
  <si>
    <t>Achiziționarea Dispozitivelor medicale  conform necesităților IMSP  Institutul de Cardiologie pentru anul 2023 (listă suplimentară 31)</t>
  </si>
  <si>
    <t xml:space="preserve">Achiziționarea Dispozitivelor medicale  conform necesităților IMSP  Institutul de Cardiologie pentru anul 2023 (listă suplimentară 31)
</t>
  </si>
  <si>
    <t xml:space="preserve">Termenul de livrare/prestare/executare/instalare și dare în exploatare: DDP - Franco destinație vămuit, Incoterms 2020, până la 90 zile de la înregistrarea contractului de CAPCS </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</si>
  <si>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Ușă transparentă;
Interior: placă de oțel pulverizată cu pulbere antibacteriană;
Număr de rafturi – 2 
Accesorii incluse – Lampa LED 
Port USB;
Dispozitiv de înregistrare a temperaturii 
</t>
  </si>
  <si>
    <t xml:space="preserve">Ultrasonograf portabil tip laptop sau analogic cu troleu;
APLICAŢII CLINICE: Cardiac, General; 
PORTURI PENTRU TRADUCTOARE ACTIVE: ≥3 (inclusiv prin extindere numar porturi cu multiplicator) 
NIVELE DE GRI: ≥256; 
GAMA DINAMICĂ: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7;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Posibilitatea instalării bateriei adăugatoare cu timp de lucru  ≥3h DA;
Indicator al nivelului bateriei rămase fără conectarea dispozitivului DA;
Greutatea ≤ 3,7kg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</si>
  <si>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Ultrasonograf intracardiac (ICE), Consola cu Ultrasunete, portabil  secializat in domeniul de ecografie cardiac.
Cod  
APLICAŢII CLINICE cardiac, intracardiac, pentru sala de interventii cardiologicie.
PROBE TIP incluse la livrare, 
1. Phased/Vector/cardiac
Gama de fregventa valoarea de jos nu mai mica de 1 MHz si valoarea de sus nu mai mare de 7.5 MHz.
Unghiul de vedere ≥ 120 °
Adincimea de scanare cu Phased/Vector Cardiaca ≥ 20 cm
2. Sonda intracardiaca (ICE):
Sonda ICE 8-10 Fr – 2 buc
Diametru 8-10 Fr
Numarul de elemente ≥ 64
Gama de fregventa valoarea de jos nu mai mica de 4 MHz si valoarea de sus nu mai mare de 12 MHz.
Unghiul de vedere ≥ 90 °
Adincimea de scanare cu Sonda ICE ≥ 16 cm
Dispune de modul pentru interfata cu sondele ICE
Alte sonde cu care este necesar sa fie compatibil ecograful - Liniar, Cardiac. 
NIVELE DE GRI ≥256
GAMA DINAMICĂ ≥ 400 dB
PREPROCESARE, Canale digitale ≥ 950.000
Adincimea de scanare - ≥ 30 cm
Timpul de scanare de la acumulatorul intern ≥ 1 ora.
POSTPROCESARE da
Moduri
2D/B-mode
M Mode 
Anatomic M-Mode
Color M-Mode
Color Anatomic M-Mode
Virtual Apex sau analogic
Doppler
-Color
- PDI
- Pulsativ /PW
- Continu/ Cardiac 
- Tisular / TVI
Alte tehnologii, care sint optionale sa fie incluse:
-Tehnologie de afisare a intensitatii fluxurilor sangvine, independenta de unghiul de interogare a razei ultrasunetelor, in vederea vizualizarii cu exactitate a informatie hemodinamice. Aceasta tehnologie va dispune de rezolutie spatiala similara cu cea a scalei modului 2D si permite afisarea informatiei pe intreaga suprafata de scanare. Exemplu B-Flow sau analogic
- Dispune de modul tip DICOM Viewer.
- Dispune de modul de conectare cu DICOM 3.0
- Dispune de posibilitatea de upgradare cu instrument care permite ecografului sa trimita imagini si informatii parametrice catre un sistem de navigare, prin conexiune LAN
-Dispune de metoda de stocare a datelor în Cloud, serviciu destinat să faciliteze distribuirea informațiilor medicale cu personalul medical sau pacienții.
-Sistemul dispune de posibilitate de upgradare cu metoda de a trimite informații sub forma de video in timp real.
- Posibilitate de upgrade cu modul de recunoastere automata bazat pe inteligență artificială ce are la baza algoritmi dezvoltati pe modele statistice pentru recunoasterea celor mai potrivite sectiuni din graficul spectral si calculul automat al masuratorilor uzuale pentru examinarile vasculare
- Dispune de posibilitatea de upgradare cu modul de scanare bi-planar si tri-planar pentru sonda transesofagiana
FUNCŢIONALITĂŢI 
Măsurători digitale da
 Diapazon dinamic selectabil da
 Focalizare de transmisie ajustabilă da
 Focalizare de recepţie dinamică da
 Măsurători pe reluarea video da
PAN/ZOOM
- imagine în timp real - da
-  imagine îngheţată - da
ZOOM de inalta rezolutie - concentrează toată puterea de achiziție a imaginii în regiunea de interes  selectată.
STOCARE IMAGINI 
Capacitate interna tip SSD ≥250GB
Securitatea datelor personale - da
 Cine memoria ≥ 500 MB
  Conectarea la monitor extern port minim 1 tip HDMI - da
Port tip LAN minim – 1 unitate
USB port minim – 2 unitate
Port ECG minim – 1 unitate
MONITOR  
- Diagonala minim 15" 
- Tip Touch Screen (optional)
- 
ACCESORII  
Troleu cu stație doc pentru minimum 2 porturi active 
- Prezente 4 roti cu minim 2 frine
- Sistem de accumulator intern (optional). 
- Suport/spatiu dedicat termoprinterului
- Suport pentru sonde minim 4 unitati
- Suport pentru gel minim 1 unitate
- Porturi USB minim 3 unitati
Imprimantă tip termica optional
 Cablu ECG adult inclus
Sa fie incluse toate componente si accesorile necesare pentru buna functioanre a sondei tip ICE.
Alimentarea electrica 230-240 V, Fregventa 50/60 Hz
Garantia – minimum 24 luni
Prezenta pieselor de schimb dupa instalare minim 10 ani. Declaratia din partea ofertantului,
TRANING SI PREGĂTIREA SPECIALISTULUI obligatoriu de catre producator.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</si>
</sst>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sz val="11"/>
      <color theme="1"/>
      <name val="Times New Roman"/>
      <family val="1"/>
    </font>
    <font>
      <sz val="11"/>
      <color rgb="FF333333"/>
      <name val="Arial"/>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81">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3" borderId="1" xfId="0" applyFont="1" applyFill="1" applyBorder="1" applyAlignment="1" applyProtection="1">
      <alignment horizontal="center" vertical="center" wrapText="1"/>
      <protection/>
    </xf>
    <xf numFmtId="0" fontId="11" fillId="3" borderId="1" xfId="0" applyFont="1" applyFill="1" applyBorder="1" applyAlignment="1" applyProtection="1">
      <alignment horizontal="left" vertical="center" wrapText="1"/>
      <protection/>
    </xf>
    <xf numFmtId="0" fontId="2" fillId="0" borderId="3" xfId="0" applyFont="1" applyBorder="1" applyProtection="1">
      <protection locked="0"/>
    </xf>
    <xf numFmtId="0" fontId="9" fillId="0" borderId="0" xfId="0" applyFont="1"/>
    <xf numFmtId="4" fontId="2" fillId="0" borderId="0" xfId="20" applyNumberFormat="1" applyFont="1" applyProtection="1">
      <alignment/>
      <protection locked="0"/>
    </xf>
    <xf numFmtId="0" fontId="4" fillId="3" borderId="1" xfId="0" applyFont="1" applyFill="1" applyBorder="1" applyAlignment="1">
      <alignment horizontal="left" vertical="center" wrapText="1"/>
    </xf>
    <xf numFmtId="0" fontId="2" fillId="0" borderId="1" xfId="20" applyFont="1" applyBorder="1" applyProtection="1">
      <alignment/>
      <protection locked="0"/>
    </xf>
    <xf numFmtId="164" fontId="2" fillId="0" borderId="1" xfId="20" applyNumberFormat="1" applyFont="1" applyBorder="1" applyProtection="1">
      <alignment/>
      <protection/>
    </xf>
    <xf numFmtId="0" fontId="7" fillId="0" borderId="1" xfId="20" applyFont="1" applyBorder="1" applyProtection="1">
      <alignment/>
      <protection locked="0"/>
    </xf>
    <xf numFmtId="0" fontId="0" fillId="0" borderId="1" xfId="0" applyBorder="1"/>
    <xf numFmtId="0" fontId="2" fillId="3" borderId="1" xfId="20" applyFont="1" applyFill="1" applyBorder="1" applyProtection="1">
      <alignment/>
      <protection locked="0"/>
    </xf>
    <xf numFmtId="0" fontId="2" fillId="3" borderId="1" xfId="0" applyFont="1" applyFill="1" applyBorder="1" applyAlignment="1" applyProtection="1">
      <alignment horizontal="left" vertical="top"/>
      <protection locked="0"/>
    </xf>
    <xf numFmtId="0" fontId="7" fillId="3" borderId="1" xfId="20" applyFont="1" applyFill="1" applyBorder="1" applyProtection="1">
      <alignment/>
      <protection locked="0"/>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0" fillId="3" borderId="1" xfId="0" applyFill="1" applyBorder="1"/>
    <xf numFmtId="0" fontId="9" fillId="3" borderId="1" xfId="0" applyFont="1" applyFill="1" applyBorder="1"/>
    <xf numFmtId="4" fontId="9" fillId="3" borderId="1" xfId="0" applyNumberFormat="1" applyFont="1" applyFill="1" applyBorder="1"/>
    <xf numFmtId="4" fontId="2" fillId="3" borderId="1" xfId="20" applyNumberFormat="1" applyFont="1" applyFill="1" applyBorder="1" applyAlignment="1" applyProtection="1">
      <alignment horizontal="left" vertical="top"/>
      <protection locked="0"/>
    </xf>
    <xf numFmtId="0" fontId="2" fillId="3" borderId="1" xfId="0" applyFont="1" applyFill="1" applyBorder="1" applyProtection="1">
      <protection locked="0"/>
    </xf>
    <xf numFmtId="0" fontId="2" fillId="3" borderId="1" xfId="0" applyFont="1" applyFill="1" applyBorder="1" applyAlignment="1" applyProtection="1">
      <alignment horizontal="left"/>
      <protection locked="0"/>
    </xf>
    <xf numFmtId="0" fontId="12" fillId="3" borderId="1" xfId="0" applyFont="1" applyFill="1" applyBorder="1" applyAlignment="1">
      <alignment vertical="center" wrapText="1"/>
    </xf>
    <xf numFmtId="4" fontId="2" fillId="3" borderId="1" xfId="0" applyNumberFormat="1" applyFont="1" applyFill="1" applyBorder="1" applyProtection="1">
      <protection locked="0"/>
    </xf>
    <xf numFmtId="0" fontId="2" fillId="3" borderId="1" xfId="0" applyFont="1" applyFill="1" applyBorder="1" applyAlignment="1" applyProtection="1">
      <alignment wrapText="1"/>
      <protection locked="0"/>
    </xf>
    <xf numFmtId="0" fontId="13" fillId="3" borderId="1" xfId="0" applyFont="1" applyFill="1" applyBorder="1" applyAlignment="1">
      <alignment vertical="center" wrapText="1"/>
    </xf>
    <xf numFmtId="0" fontId="2" fillId="0" borderId="1" xfId="20" applyFont="1" applyBorder="1" applyAlignment="1" applyProtection="1">
      <alignment wrapText="1"/>
      <protection locked="0"/>
    </xf>
    <xf numFmtId="0" fontId="2" fillId="3" borderId="1" xfId="20" applyFont="1" applyFill="1" applyBorder="1" applyAlignment="1" applyProtection="1">
      <alignment/>
      <protection/>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4" fontId="9" fillId="4" borderId="1" xfId="0" applyNumberFormat="1" applyFont="1" applyFill="1" applyBorder="1"/>
    <xf numFmtId="0" fontId="11" fillId="4" borderId="1" xfId="0" applyFont="1" applyFill="1" applyBorder="1" applyAlignment="1" applyProtection="1">
      <alignment horizontal="left" vertical="center" wrapText="1"/>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0"/>
  <sheetViews>
    <sheetView tabSelected="1" zoomScale="90" zoomScaleNormal="90" workbookViewId="0" topLeftCell="A1">
      <selection activeCell="D16" sqref="D16"/>
    </sheetView>
  </sheetViews>
  <sheetFormatPr defaultColWidth="9.140625" defaultRowHeight="12.75"/>
  <cols>
    <col min="1" max="1" width="5.7109375" style="24" customWidth="1"/>
    <col min="2" max="2" width="4.421875" style="24" customWidth="1"/>
    <col min="3" max="3" width="25.8515625" style="24" customWidth="1"/>
    <col min="4" max="4" width="28.00390625" style="25" customWidth="1"/>
    <col min="5" max="5" width="10.57421875" style="24" customWidth="1"/>
    <col min="6" max="6" width="11.28125" style="24" customWidth="1"/>
    <col min="7" max="7" width="10.7109375" style="24" customWidth="1"/>
    <col min="8" max="8" width="71.28125" style="24" customWidth="1"/>
    <col min="9" max="9" width="35.57421875" style="24" customWidth="1"/>
    <col min="10" max="10" width="19.421875" style="25" customWidth="1"/>
    <col min="11" max="11" width="1.7109375" style="24" customWidth="1"/>
    <col min="12" max="16384" width="9.140625" style="24" customWidth="1"/>
  </cols>
  <sheetData>
    <row r="1" spans="3:11" ht="12.75">
      <c r="C1" s="62" t="s">
        <v>27</v>
      </c>
      <c r="D1" s="62"/>
      <c r="E1" s="62"/>
      <c r="F1" s="62"/>
      <c r="G1" s="62"/>
      <c r="H1" s="62"/>
      <c r="I1" s="62"/>
      <c r="J1" s="62"/>
      <c r="K1" s="62"/>
    </row>
    <row r="2" spans="4:8" ht="12.75">
      <c r="D2" s="65" t="s">
        <v>14</v>
      </c>
      <c r="E2" s="65"/>
      <c r="F2" s="65"/>
      <c r="G2" s="65"/>
      <c r="H2" s="65"/>
    </row>
    <row r="3" spans="1:10" ht="31.5">
      <c r="A3" s="66" t="s">
        <v>9</v>
      </c>
      <c r="B3" s="66"/>
      <c r="C3" s="66"/>
      <c r="D3" s="67" t="s">
        <v>29</v>
      </c>
      <c r="E3" s="67"/>
      <c r="F3" s="67"/>
      <c r="G3" s="67"/>
      <c r="H3" s="67"/>
      <c r="I3" s="24" t="s">
        <v>10</v>
      </c>
      <c r="J3" s="25" t="s">
        <v>12</v>
      </c>
    </row>
    <row r="4" spans="1:11" s="28" customFormat="1" ht="12.75">
      <c r="A4" s="68" t="s">
        <v>8</v>
      </c>
      <c r="B4" s="68"/>
      <c r="C4" s="68"/>
      <c r="D4" s="69" t="s">
        <v>50</v>
      </c>
      <c r="E4" s="69"/>
      <c r="F4" s="69"/>
      <c r="G4" s="69"/>
      <c r="H4" s="69"/>
      <c r="I4" s="69"/>
      <c r="J4" s="26" t="s">
        <v>13</v>
      </c>
      <c r="K4" s="27"/>
    </row>
    <row r="5" spans="4:11" s="29" customFormat="1" ht="12.75">
      <c r="D5" s="63"/>
      <c r="E5" s="63"/>
      <c r="F5" s="63"/>
      <c r="G5" s="63"/>
      <c r="H5" s="63"/>
      <c r="I5" s="63"/>
      <c r="J5" s="63"/>
      <c r="K5" s="27"/>
    </row>
    <row r="6" spans="1:11" ht="20.1" customHeight="1">
      <c r="A6" s="30" t="s">
        <v>2</v>
      </c>
      <c r="B6" s="30" t="s">
        <v>0</v>
      </c>
      <c r="C6" s="30" t="s">
        <v>1</v>
      </c>
      <c r="D6" s="30" t="s">
        <v>3</v>
      </c>
      <c r="E6" s="31" t="s">
        <v>4</v>
      </c>
      <c r="F6" s="31" t="s">
        <v>5</v>
      </c>
      <c r="G6" s="31" t="s">
        <v>6</v>
      </c>
      <c r="H6" s="32" t="s">
        <v>7</v>
      </c>
      <c r="I6" s="32" t="s">
        <v>44</v>
      </c>
      <c r="J6" s="30" t="s">
        <v>43</v>
      </c>
      <c r="K6" s="33"/>
    </row>
    <row r="7" spans="1:11" ht="20.1" customHeight="1">
      <c r="A7" s="30">
        <v>1</v>
      </c>
      <c r="B7" s="64">
        <v>2</v>
      </c>
      <c r="C7" s="64"/>
      <c r="D7" s="64"/>
      <c r="E7" s="30">
        <v>3</v>
      </c>
      <c r="F7" s="30">
        <v>4</v>
      </c>
      <c r="G7" s="30">
        <v>5</v>
      </c>
      <c r="H7" s="30">
        <v>6</v>
      </c>
      <c r="I7" s="34"/>
      <c r="J7" s="30">
        <v>8</v>
      </c>
      <c r="K7" s="33"/>
    </row>
    <row r="8" spans="1:11" ht="409.5">
      <c r="A8" s="45" t="s">
        <v>49</v>
      </c>
      <c r="B8" s="36">
        <v>1</v>
      </c>
      <c r="C8" s="35" t="str">
        <f aca="true" t="shared" si="0" ref="C8:C14">D8</f>
        <v>Ultrasonograf portabil tip laptop sau analogic cu troleu</v>
      </c>
      <c r="D8" s="35" t="s">
        <v>31</v>
      </c>
      <c r="E8" s="35"/>
      <c r="F8" s="35"/>
      <c r="G8" s="51"/>
      <c r="H8" s="80" t="s">
        <v>54</v>
      </c>
      <c r="I8" s="52"/>
      <c r="J8" s="53"/>
      <c r="K8" s="38"/>
    </row>
    <row r="9" spans="1:11" ht="255">
      <c r="A9" s="59" t="s">
        <v>30</v>
      </c>
      <c r="B9" s="46">
        <v>2</v>
      </c>
      <c r="C9" s="35" t="str">
        <f t="shared" si="0"/>
        <v xml:space="preserve">Fibrobronhoscop  </v>
      </c>
      <c r="D9" s="35" t="s">
        <v>33</v>
      </c>
      <c r="E9" s="35"/>
      <c r="F9" s="35"/>
      <c r="G9" s="46"/>
      <c r="H9" s="36" t="s">
        <v>32</v>
      </c>
      <c r="I9" s="52"/>
      <c r="J9" s="53"/>
      <c r="K9" s="37"/>
    </row>
    <row r="10" spans="1:11" ht="89.25">
      <c r="A10" s="45" t="s">
        <v>49</v>
      </c>
      <c r="B10" s="36">
        <v>3</v>
      </c>
      <c r="C10" s="35" t="str">
        <f t="shared" si="0"/>
        <v xml:space="preserve"> Modul senzor de bule</v>
      </c>
      <c r="D10" s="35" t="s">
        <v>34</v>
      </c>
      <c r="E10" s="35"/>
      <c r="F10" s="35"/>
      <c r="G10" s="46"/>
      <c r="H10" s="36" t="s">
        <v>35</v>
      </c>
      <c r="I10" s="52"/>
      <c r="J10" s="53"/>
      <c r="K10" s="37"/>
    </row>
    <row r="11" spans="1:10" ht="229.5">
      <c r="A11" s="59" t="s">
        <v>49</v>
      </c>
      <c r="B11" s="46">
        <v>4</v>
      </c>
      <c r="C11" s="35" t="str">
        <f t="shared" si="0"/>
        <v>Frigider de laborator 60-70L</v>
      </c>
      <c r="D11" s="35" t="s">
        <v>36</v>
      </c>
      <c r="E11" s="35"/>
      <c r="F11" s="35"/>
      <c r="G11" s="54"/>
      <c r="H11" s="80" t="s">
        <v>53</v>
      </c>
      <c r="I11" s="52"/>
      <c r="J11" s="53"/>
    </row>
    <row r="12" spans="1:10" ht="127.5">
      <c r="A12" s="45" t="s">
        <v>49</v>
      </c>
      <c r="B12" s="36">
        <v>5</v>
      </c>
      <c r="C12" s="35" t="str">
        <f t="shared" si="0"/>
        <v>Dispozitiv de fizioterapie cu curenți de joasă și medie frecvență (amplipulsterapie)</v>
      </c>
      <c r="D12" s="35" t="s">
        <v>37</v>
      </c>
      <c r="E12" s="35"/>
      <c r="F12" s="35"/>
      <c r="G12" s="54"/>
      <c r="H12" s="36" t="s">
        <v>38</v>
      </c>
      <c r="I12" s="52"/>
      <c r="J12" s="53"/>
    </row>
    <row r="13" spans="1:10" ht="89.25">
      <c r="A13" s="59" t="s">
        <v>49</v>
      </c>
      <c r="B13" s="46">
        <v>6</v>
      </c>
      <c r="C13" s="35" t="str">
        <f t="shared" si="0"/>
        <v>Agitator de laborator orbital carusel pentru amestecul eprubetelor cu sînge</v>
      </c>
      <c r="D13" s="35" t="s">
        <v>39</v>
      </c>
      <c r="E13" s="35"/>
      <c r="F13" s="35"/>
      <c r="G13" s="54"/>
      <c r="H13" s="36" t="s">
        <v>40</v>
      </c>
      <c r="I13" s="52"/>
      <c r="J13" s="53"/>
    </row>
    <row r="14" spans="1:10" ht="409.5">
      <c r="A14" s="45" t="s">
        <v>49</v>
      </c>
      <c r="B14" s="36">
        <v>7</v>
      </c>
      <c r="C14" s="35" t="str">
        <f t="shared" si="0"/>
        <v>Ultrasonograf intracardiac (ICE), Consola cu Ultrasunete, portabil</v>
      </c>
      <c r="D14" s="35" t="s">
        <v>41</v>
      </c>
      <c r="E14" s="35"/>
      <c r="F14" s="35"/>
      <c r="G14" s="54"/>
      <c r="H14" s="80" t="s">
        <v>55</v>
      </c>
      <c r="I14" s="52"/>
      <c r="J14" s="53"/>
    </row>
    <row r="15" spans="1:10" ht="345">
      <c r="A15" s="59" t="s">
        <v>49</v>
      </c>
      <c r="B15" s="46">
        <v>8</v>
      </c>
      <c r="C15" s="40" t="s">
        <v>45</v>
      </c>
      <c r="D15" s="48" t="str">
        <f aca="true" t="shared" si="1" ref="D15:D16">C15</f>
        <v>Pat multifunctional pentru adulti (6-8 pozitii) Cod 140400</v>
      </c>
      <c r="E15" s="35"/>
      <c r="F15" s="49"/>
      <c r="G15" s="55"/>
      <c r="H15" s="56" t="s">
        <v>46</v>
      </c>
      <c r="I15" s="57"/>
      <c r="J15" s="58"/>
    </row>
    <row r="16" spans="1:10" ht="409.5">
      <c r="A16" s="45" t="s">
        <v>49</v>
      </c>
      <c r="B16" s="36">
        <v>9</v>
      </c>
      <c r="C16" s="40" t="s">
        <v>47</v>
      </c>
      <c r="D16" s="48" t="str">
        <f t="shared" si="1"/>
        <v>Brancarda sanitara (caracteristici avansate) Cod 140380</v>
      </c>
      <c r="E16" s="35"/>
      <c r="F16" s="49"/>
      <c r="G16" s="55"/>
      <c r="H16" s="56" t="s">
        <v>48</v>
      </c>
      <c r="I16" s="54"/>
      <c r="J16" s="58"/>
    </row>
    <row r="17" spans="2:18" ht="20.1" customHeight="1">
      <c r="B17" s="9"/>
      <c r="C17" s="9" t="s">
        <v>15</v>
      </c>
      <c r="D17" s="9"/>
      <c r="E17" s="9"/>
      <c r="F17" s="9"/>
      <c r="G17" s="9"/>
      <c r="H17" s="9"/>
      <c r="I17" s="39">
        <f>SUM(I8:I16)</f>
        <v>0</v>
      </c>
      <c r="J17" s="9"/>
      <c r="K17" s="9"/>
      <c r="L17" s="9"/>
      <c r="M17" s="9"/>
      <c r="N17" s="9"/>
      <c r="O17" s="9"/>
      <c r="P17" s="9"/>
      <c r="Q17" s="9"/>
      <c r="R17" s="9"/>
    </row>
    <row r="18" spans="2:18" ht="20.25">
      <c r="B18" s="9"/>
      <c r="C18" s="9"/>
      <c r="D18" s="9"/>
      <c r="E18" s="9"/>
      <c r="F18" s="9"/>
      <c r="G18" s="9"/>
      <c r="H18" s="9"/>
      <c r="I18" s="2"/>
      <c r="J18" s="9"/>
      <c r="K18" s="9"/>
      <c r="L18" s="9"/>
      <c r="M18" s="9"/>
      <c r="N18" s="9"/>
      <c r="O18" s="9"/>
      <c r="P18" s="9"/>
      <c r="Q18" s="9"/>
      <c r="R18" s="9"/>
    </row>
    <row r="19" spans="2:18" ht="20.25">
      <c r="B19" s="9"/>
      <c r="C19" s="9" t="s">
        <v>16</v>
      </c>
      <c r="D19" s="9"/>
      <c r="E19" s="9"/>
      <c r="F19" s="9"/>
      <c r="G19" s="9"/>
      <c r="H19" s="9"/>
      <c r="I19" s="9"/>
      <c r="J19" s="9"/>
      <c r="K19" s="9"/>
      <c r="L19" s="9"/>
      <c r="M19" s="9"/>
      <c r="N19" s="9"/>
      <c r="O19" s="9"/>
      <c r="P19" s="9"/>
      <c r="Q19" s="9"/>
      <c r="R19" s="9"/>
    </row>
    <row r="20" spans="2:18" ht="12.75">
      <c r="B20"/>
      <c r="C20"/>
      <c r="D20"/>
      <c r="E20"/>
      <c r="F20"/>
      <c r="G20"/>
      <c r="H20"/>
      <c r="I20"/>
      <c r="J20"/>
      <c r="K20"/>
      <c r="L20"/>
      <c r="M20"/>
      <c r="N20"/>
      <c r="O20"/>
      <c r="P20"/>
      <c r="Q20"/>
      <c r="R20"/>
    </row>
  </sheetData>
  <autoFilter ref="A6:J17"/>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1"/>
  <sheetViews>
    <sheetView zoomScale="70" zoomScaleNormal="70" workbookViewId="0" topLeftCell="A1">
      <selection activeCell="I20" sqref="I2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7.421875" style="2" customWidth="1"/>
    <col min="14" max="16384" width="9.140625" style="2" customWidth="1"/>
  </cols>
  <sheetData>
    <row r="1" spans="4:12" ht="12.75">
      <c r="D1" s="73" t="s">
        <v>26</v>
      </c>
      <c r="E1" s="73"/>
      <c r="F1" s="73"/>
      <c r="G1" s="73"/>
      <c r="H1" s="73"/>
      <c r="I1" s="73"/>
      <c r="J1" s="73"/>
      <c r="K1" s="73"/>
      <c r="L1" s="73"/>
    </row>
    <row r="2" spans="4:11" ht="12.75">
      <c r="D2" s="74" t="s">
        <v>17</v>
      </c>
      <c r="E2" s="74"/>
      <c r="F2" s="74"/>
      <c r="G2" s="74"/>
      <c r="H2" s="74"/>
      <c r="I2" s="74"/>
      <c r="J2" s="74"/>
      <c r="K2" s="13"/>
    </row>
    <row r="3" spans="2:12" ht="12.75">
      <c r="B3" s="75" t="s">
        <v>9</v>
      </c>
      <c r="C3" s="75"/>
      <c r="D3" s="75"/>
      <c r="E3" s="76" t="s">
        <v>29</v>
      </c>
      <c r="F3" s="76"/>
      <c r="G3" s="76"/>
      <c r="H3" s="76"/>
      <c r="I3" s="76"/>
      <c r="K3" s="2" t="s">
        <v>10</v>
      </c>
      <c r="L3" s="2" t="s">
        <v>12</v>
      </c>
    </row>
    <row r="4" spans="1:12" s="4" customFormat="1" ht="32.25" customHeight="1">
      <c r="A4" s="3"/>
      <c r="B4" s="77" t="s">
        <v>8</v>
      </c>
      <c r="C4" s="77"/>
      <c r="D4" s="77"/>
      <c r="E4" s="78" t="s">
        <v>51</v>
      </c>
      <c r="F4" s="78"/>
      <c r="G4" s="78"/>
      <c r="H4" s="78"/>
      <c r="I4" s="78"/>
      <c r="J4" s="78"/>
      <c r="K4" s="22" t="s">
        <v>11</v>
      </c>
      <c r="L4" s="22" t="s">
        <v>13</v>
      </c>
    </row>
    <row r="5" spans="1:12" s="5" customFormat="1" ht="20.1" customHeight="1">
      <c r="A5" s="3"/>
      <c r="E5" s="71"/>
      <c r="F5" s="71"/>
      <c r="G5" s="71"/>
      <c r="H5" s="71"/>
      <c r="I5" s="71"/>
      <c r="J5" s="21"/>
      <c r="K5" s="21"/>
      <c r="L5" s="21"/>
    </row>
    <row r="6" spans="1:13" ht="31.5">
      <c r="A6" s="6"/>
      <c r="B6" s="1" t="s">
        <v>2</v>
      </c>
      <c r="C6" s="1" t="s">
        <v>0</v>
      </c>
      <c r="D6" s="1" t="s">
        <v>1</v>
      </c>
      <c r="E6" s="17" t="s">
        <v>3</v>
      </c>
      <c r="F6" s="16" t="s">
        <v>18</v>
      </c>
      <c r="G6" s="14" t="s">
        <v>19</v>
      </c>
      <c r="H6" s="16" t="s">
        <v>20</v>
      </c>
      <c r="I6" s="20" t="s">
        <v>21</v>
      </c>
      <c r="J6" s="20" t="s">
        <v>22</v>
      </c>
      <c r="K6" s="20" t="s">
        <v>23</v>
      </c>
      <c r="L6" s="20" t="s">
        <v>24</v>
      </c>
      <c r="M6" s="23" t="s">
        <v>42</v>
      </c>
    </row>
    <row r="7" spans="1:13" ht="12.75">
      <c r="A7" s="6"/>
      <c r="B7" s="16">
        <v>1</v>
      </c>
      <c r="C7" s="72">
        <v>2</v>
      </c>
      <c r="D7" s="72"/>
      <c r="E7" s="72"/>
      <c r="F7" s="16">
        <v>3</v>
      </c>
      <c r="G7" s="14">
        <v>4</v>
      </c>
      <c r="H7" s="16">
        <v>5</v>
      </c>
      <c r="I7" s="16">
        <v>6</v>
      </c>
      <c r="J7" s="16">
        <v>7</v>
      </c>
      <c r="K7" s="16">
        <v>8</v>
      </c>
      <c r="L7" s="19">
        <v>9</v>
      </c>
      <c r="M7" s="19"/>
    </row>
    <row r="8" spans="2:13" ht="110.25">
      <c r="B8" s="41" t="s">
        <v>49</v>
      </c>
      <c r="C8" s="36">
        <v>1</v>
      </c>
      <c r="D8" s="35" t="str">
        <f aca="true" t="shared" si="0" ref="D8:D14">E8</f>
        <v>Ultrasonograf portabil tip laptop sau analogic cu troleu</v>
      </c>
      <c r="E8" s="35" t="s">
        <v>31</v>
      </c>
      <c r="F8" s="35" t="s">
        <v>28</v>
      </c>
      <c r="G8" s="35">
        <v>1</v>
      </c>
      <c r="H8" s="45"/>
      <c r="I8" s="45"/>
      <c r="J8" s="41"/>
      <c r="K8" s="41"/>
      <c r="L8" s="60" t="s">
        <v>52</v>
      </c>
      <c r="M8" s="52">
        <v>583333.33</v>
      </c>
    </row>
    <row r="9" spans="2:13" ht="110.25">
      <c r="B9" s="41" t="s">
        <v>49</v>
      </c>
      <c r="C9" s="46">
        <v>2</v>
      </c>
      <c r="D9" s="35" t="str">
        <f t="shared" si="0"/>
        <v xml:space="preserve">Fibrobronhoscop  </v>
      </c>
      <c r="E9" s="35" t="s">
        <v>33</v>
      </c>
      <c r="F9" s="35" t="s">
        <v>28</v>
      </c>
      <c r="G9" s="35">
        <v>1</v>
      </c>
      <c r="H9" s="61"/>
      <c r="I9" s="61"/>
      <c r="J9" s="42"/>
      <c r="K9" s="42"/>
      <c r="L9" s="60" t="s">
        <v>52</v>
      </c>
      <c r="M9" s="52">
        <v>166666.66</v>
      </c>
    </row>
    <row r="10" spans="2:13" ht="110.25">
      <c r="B10" s="41" t="s">
        <v>49</v>
      </c>
      <c r="C10" s="36">
        <v>3</v>
      </c>
      <c r="D10" s="35" t="str">
        <f t="shared" si="0"/>
        <v xml:space="preserve"> Modul senzor de bule</v>
      </c>
      <c r="E10" s="35" t="s">
        <v>34</v>
      </c>
      <c r="F10" s="35" t="s">
        <v>28</v>
      </c>
      <c r="G10" s="35">
        <v>1</v>
      </c>
      <c r="H10" s="45"/>
      <c r="I10" s="45"/>
      <c r="J10" s="41"/>
      <c r="K10" s="41"/>
      <c r="L10" s="60" t="s">
        <v>52</v>
      </c>
      <c r="M10" s="79">
        <v>208333.33</v>
      </c>
    </row>
    <row r="11" spans="2:13" ht="110.25">
      <c r="B11" s="41" t="s">
        <v>49</v>
      </c>
      <c r="C11" s="46">
        <v>4</v>
      </c>
      <c r="D11" s="35" t="str">
        <f t="shared" si="0"/>
        <v>Frigider de laborator 60-70L</v>
      </c>
      <c r="E11" s="35" t="s">
        <v>36</v>
      </c>
      <c r="F11" s="35" t="s">
        <v>28</v>
      </c>
      <c r="G11" s="35">
        <v>1</v>
      </c>
      <c r="H11" s="45"/>
      <c r="I11" s="45"/>
      <c r="J11" s="41"/>
      <c r="K11" s="41"/>
      <c r="L11" s="60" t="s">
        <v>52</v>
      </c>
      <c r="M11" s="79">
        <v>18333.33</v>
      </c>
    </row>
    <row r="12" spans="2:18" ht="111">
      <c r="B12" s="41" t="s">
        <v>49</v>
      </c>
      <c r="C12" s="36">
        <v>5</v>
      </c>
      <c r="D12" s="35" t="str">
        <f t="shared" si="0"/>
        <v>Dispozitiv de fizioterapie cu curenți de joasă și medie frecvență (amplipulsterapie)</v>
      </c>
      <c r="E12" s="35" t="s">
        <v>37</v>
      </c>
      <c r="F12" s="35" t="s">
        <v>28</v>
      </c>
      <c r="G12" s="35">
        <v>1</v>
      </c>
      <c r="H12" s="47"/>
      <c r="I12" s="47"/>
      <c r="J12" s="43"/>
      <c r="K12" s="43"/>
      <c r="L12" s="60" t="s">
        <v>52</v>
      </c>
      <c r="M12" s="52">
        <v>20833.33</v>
      </c>
      <c r="N12" s="9"/>
      <c r="O12" s="9"/>
      <c r="P12" s="9"/>
      <c r="Q12" s="9"/>
      <c r="R12" s="9"/>
    </row>
    <row r="13" spans="2:18" ht="111">
      <c r="B13" s="41" t="s">
        <v>49</v>
      </c>
      <c r="C13" s="46">
        <v>6</v>
      </c>
      <c r="D13" s="35" t="str">
        <f t="shared" si="0"/>
        <v>Agitator de laborator orbital carusel pentru amestecul eprubetelor cu sînge</v>
      </c>
      <c r="E13" s="35" t="s">
        <v>39</v>
      </c>
      <c r="F13" s="35" t="s">
        <v>28</v>
      </c>
      <c r="G13" s="35">
        <v>1</v>
      </c>
      <c r="H13" s="47"/>
      <c r="I13" s="47"/>
      <c r="J13" s="43"/>
      <c r="K13" s="43"/>
      <c r="L13" s="60" t="s">
        <v>52</v>
      </c>
      <c r="M13" s="52">
        <v>25000</v>
      </c>
      <c r="N13" s="9"/>
      <c r="O13" s="9"/>
      <c r="P13" s="9"/>
      <c r="Q13" s="9"/>
      <c r="R13" s="9"/>
    </row>
    <row r="14" spans="2:18" ht="111">
      <c r="B14" s="41" t="s">
        <v>49</v>
      </c>
      <c r="C14" s="36">
        <v>7</v>
      </c>
      <c r="D14" s="35" t="str">
        <f t="shared" si="0"/>
        <v>Ultrasonograf intracardiac (ICE), Consola cu Ultrasunete, portabil</v>
      </c>
      <c r="E14" s="35" t="s">
        <v>41</v>
      </c>
      <c r="F14" s="35" t="s">
        <v>28</v>
      </c>
      <c r="G14" s="35">
        <v>1</v>
      </c>
      <c r="H14" s="47"/>
      <c r="I14" s="47"/>
      <c r="J14" s="43"/>
      <c r="K14" s="43"/>
      <c r="L14" s="60" t="s">
        <v>52</v>
      </c>
      <c r="M14" s="52">
        <v>666666.66</v>
      </c>
      <c r="N14" s="9"/>
      <c r="O14" s="9"/>
      <c r="P14" s="9"/>
      <c r="Q14" s="9"/>
      <c r="R14" s="9"/>
    </row>
    <row r="15" spans="2:18" ht="110.25">
      <c r="B15" s="41" t="s">
        <v>49</v>
      </c>
      <c r="C15" s="46">
        <v>8</v>
      </c>
      <c r="D15" s="40" t="s">
        <v>45</v>
      </c>
      <c r="E15" s="48" t="str">
        <f aca="true" t="shared" si="1" ref="E15:E16">D15</f>
        <v>Pat multifunctional pentru adulti (6-8 pozitii) Cod 140400</v>
      </c>
      <c r="F15" s="35" t="s">
        <v>28</v>
      </c>
      <c r="G15" s="49">
        <v>12</v>
      </c>
      <c r="H15" s="50"/>
      <c r="I15" s="50"/>
      <c r="J15" s="44"/>
      <c r="K15" s="44"/>
      <c r="L15" s="60" t="s">
        <v>52</v>
      </c>
      <c r="M15" s="57">
        <v>370500</v>
      </c>
      <c r="N15"/>
      <c r="O15"/>
      <c r="P15"/>
      <c r="Q15"/>
      <c r="R15"/>
    </row>
    <row r="16" spans="2:18" ht="110.25">
      <c r="B16" s="41" t="s">
        <v>49</v>
      </c>
      <c r="C16" s="36">
        <v>9</v>
      </c>
      <c r="D16" s="40" t="s">
        <v>47</v>
      </c>
      <c r="E16" s="48" t="str">
        <f t="shared" si="1"/>
        <v>Brancarda sanitara (caracteristici avansate) Cod 140380</v>
      </c>
      <c r="F16" s="35" t="s">
        <v>28</v>
      </c>
      <c r="G16" s="49">
        <v>2</v>
      </c>
      <c r="H16" s="50"/>
      <c r="I16" s="50"/>
      <c r="J16" s="44"/>
      <c r="K16" s="44"/>
      <c r="L16" s="60" t="s">
        <v>52</v>
      </c>
      <c r="M16" s="54">
        <v>69600</v>
      </c>
      <c r="N16"/>
      <c r="O16"/>
      <c r="P16"/>
      <c r="Q16"/>
      <c r="R16"/>
    </row>
    <row r="17" ht="12.75">
      <c r="M17" s="39">
        <f>SUM(M8:M16)</f>
        <v>2129266.6399999997</v>
      </c>
    </row>
    <row r="24" spans="4:12" ht="12.75">
      <c r="D24" s="10"/>
      <c r="E24" s="10"/>
      <c r="F24" s="11"/>
      <c r="G24" s="10"/>
      <c r="H24" s="70" t="s">
        <v>25</v>
      </c>
      <c r="I24" s="70"/>
      <c r="J24" s="8" t="e">
        <f>SUM(#REF!)</f>
        <v>#REF!</v>
      </c>
      <c r="K24" s="8" t="e">
        <f>SUM(#REF!)</f>
        <v>#REF!</v>
      </c>
      <c r="L24" s="10"/>
    </row>
    <row r="25" spans="5:7" ht="12.75">
      <c r="E25" s="2"/>
      <c r="G25" s="2"/>
    </row>
    <row r="26" spans="5:7" ht="12.75">
      <c r="E26" s="2"/>
      <c r="G26" s="2"/>
    </row>
    <row r="27" spans="4:18" ht="20.25">
      <c r="D27" s="9" t="s">
        <v>15</v>
      </c>
      <c r="E27" s="9"/>
      <c r="F27" s="9"/>
      <c r="G27" s="9"/>
      <c r="H27" s="9"/>
      <c r="I27" s="9"/>
      <c r="J27" s="9"/>
      <c r="K27" s="9"/>
      <c r="L27" s="9"/>
      <c r="M27" s="9"/>
      <c r="N27" s="9"/>
      <c r="O27" s="9"/>
      <c r="P27" s="9"/>
      <c r="Q27" s="9"/>
      <c r="R27" s="9"/>
    </row>
    <row r="28" spans="4:18" ht="20.25">
      <c r="D28" s="9"/>
      <c r="E28" s="9"/>
      <c r="F28" s="9"/>
      <c r="G28" s="9"/>
      <c r="H28" s="9"/>
      <c r="I28" s="9"/>
      <c r="J28" s="9"/>
      <c r="K28" s="9"/>
      <c r="L28" s="9"/>
      <c r="M28" s="9"/>
      <c r="N28" s="9"/>
      <c r="O28" s="9"/>
      <c r="P28" s="9"/>
      <c r="Q28" s="9"/>
      <c r="R28" s="9"/>
    </row>
    <row r="29" spans="4:18" ht="20.25">
      <c r="D29" s="9" t="s">
        <v>16</v>
      </c>
      <c r="E29" s="9"/>
      <c r="F29" s="9"/>
      <c r="G29" s="9"/>
      <c r="H29" s="9"/>
      <c r="I29" s="9"/>
      <c r="J29" s="9"/>
      <c r="K29" s="9"/>
      <c r="L29" s="9"/>
      <c r="M29" s="9"/>
      <c r="N29" s="9"/>
      <c r="O29" s="9"/>
      <c r="P29" s="9"/>
      <c r="Q29" s="9"/>
      <c r="R29" s="9"/>
    </row>
    <row r="30" spans="4:18" ht="12.75">
      <c r="D30"/>
      <c r="E30"/>
      <c r="F30"/>
      <c r="G30"/>
      <c r="H30"/>
      <c r="I30"/>
      <c r="J30"/>
      <c r="K30"/>
      <c r="L30"/>
      <c r="M30"/>
      <c r="N30"/>
      <c r="O30"/>
      <c r="P30"/>
      <c r="Q30"/>
      <c r="R30"/>
    </row>
    <row r="31" spans="4:18" ht="12.75">
      <c r="D31"/>
      <c r="E31"/>
      <c r="F31"/>
      <c r="G31"/>
      <c r="H31"/>
      <c r="I31"/>
      <c r="J31"/>
      <c r="K31"/>
      <c r="L31"/>
      <c r="M31"/>
      <c r="N31"/>
      <c r="O31"/>
      <c r="P31"/>
      <c r="Q31"/>
      <c r="R31"/>
    </row>
  </sheetData>
  <autoFilter ref="B6:M9"/>
  <mergeCells count="9">
    <mergeCell ref="H24:I24"/>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0" t="s">
        <v>25</v>
      </c>
      <c r="I12" s="7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2023-09-22T14:25:46Z</dcterms:modified>
  <cp:category/>
  <cp:version/>
  <cp:contentType/>
  <cp:contentStatus/>
</cp:coreProperties>
</file>