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5\+PROGRAME SPECIALE\21231714 perfuziologie\reofertare -2026_3\modificare\"/>
    </mc:Choice>
  </mc:AlternateContent>
  <xr:revisionPtr revIDLastSave="0" documentId="13_ncr:1_{7C0B9B07-5F21-4322-86B9-3568516A362D}" xr6:coauthVersionLast="47" xr6:coauthVersionMax="47" xr10:uidLastSave="{00000000-0000-0000-0000-000000000000}"/>
  <bookViews>
    <workbookView xWindow="-120" yWindow="-120" windowWidth="29040" windowHeight="15840" xr2:uid="{9BB0CBA1-599E-4271-848D-3A8D37077D73}"/>
  </bookViews>
  <sheets>
    <sheet name="Perfuziologia (2)" sheetId="1" r:id="rId1"/>
  </sheets>
  <definedNames>
    <definedName name="_xlnm._FilterDatabase" localSheetId="0" hidden="1">'Perfuziologia (2)'!$A$1:$O$124</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26" i="1" l="1"/>
  <c r="P125" i="1"/>
  <c r="O123" i="1"/>
  <c r="N123" i="1"/>
  <c r="L123" i="1"/>
  <c r="K123" i="1"/>
  <c r="M123" i="1" s="1"/>
  <c r="O122" i="1"/>
  <c r="N122" i="1"/>
  <c r="O121" i="1"/>
  <c r="N121" i="1"/>
  <c r="O120" i="1"/>
  <c r="N120" i="1"/>
  <c r="O119" i="1"/>
  <c r="N119" i="1"/>
  <c r="O118" i="1"/>
  <c r="N118" i="1"/>
  <c r="O117" i="1"/>
  <c r="N117" i="1"/>
  <c r="O116" i="1"/>
  <c r="N116" i="1"/>
  <c r="O115" i="1"/>
  <c r="N115" i="1"/>
  <c r="O114" i="1"/>
  <c r="N114" i="1"/>
  <c r="O113" i="1"/>
  <c r="N113" i="1"/>
  <c r="O112" i="1"/>
  <c r="N112" i="1"/>
  <c r="O111" i="1"/>
  <c r="N111" i="1"/>
  <c r="O110" i="1"/>
  <c r="N110" i="1"/>
  <c r="O109" i="1"/>
  <c r="N109" i="1"/>
  <c r="O108" i="1"/>
  <c r="N108" i="1"/>
  <c r="O107" i="1"/>
  <c r="N107" i="1"/>
  <c r="O106" i="1"/>
  <c r="N106" i="1"/>
  <c r="O105" i="1"/>
  <c r="N105" i="1"/>
  <c r="O104" i="1"/>
  <c r="N104" i="1"/>
  <c r="O103" i="1"/>
  <c r="N103" i="1"/>
  <c r="O102" i="1"/>
  <c r="N102" i="1"/>
  <c r="O101" i="1"/>
  <c r="N101" i="1"/>
  <c r="O100" i="1"/>
  <c r="N100" i="1"/>
  <c r="O99" i="1"/>
  <c r="N99" i="1"/>
  <c r="O98" i="1"/>
  <c r="N98" i="1"/>
  <c r="O97" i="1"/>
  <c r="N97" i="1"/>
  <c r="O96" i="1"/>
  <c r="N96" i="1"/>
  <c r="O95" i="1"/>
  <c r="N95" i="1"/>
  <c r="O94" i="1"/>
  <c r="N94" i="1"/>
  <c r="O93" i="1"/>
  <c r="N93" i="1"/>
  <c r="O92" i="1"/>
  <c r="N92" i="1"/>
  <c r="O91" i="1"/>
  <c r="N91" i="1"/>
  <c r="O90" i="1"/>
  <c r="N90" i="1"/>
  <c r="O89" i="1"/>
  <c r="N89" i="1"/>
  <c r="O88" i="1"/>
  <c r="N88" i="1"/>
  <c r="P87" i="1"/>
  <c r="O87" i="1"/>
  <c r="N87" i="1"/>
  <c r="O86" i="1"/>
  <c r="N86" i="1"/>
  <c r="O85" i="1"/>
  <c r="N85" i="1"/>
  <c r="O84" i="1"/>
  <c r="N84" i="1"/>
  <c r="O83" i="1"/>
  <c r="N83" i="1"/>
  <c r="O82" i="1"/>
  <c r="N82" i="1"/>
  <c r="P81" i="1"/>
  <c r="O81" i="1"/>
  <c r="N81" i="1"/>
  <c r="P80" i="1"/>
  <c r="P79" i="1"/>
  <c r="O79" i="1"/>
  <c r="N79" i="1"/>
  <c r="O78" i="1"/>
  <c r="N78" i="1"/>
  <c r="O77" i="1"/>
  <c r="N77" i="1"/>
  <c r="O76" i="1"/>
  <c r="N76" i="1"/>
  <c r="O75" i="1"/>
  <c r="N75" i="1"/>
  <c r="O74" i="1"/>
  <c r="N74" i="1"/>
  <c r="P73" i="1"/>
  <c r="O73" i="1"/>
  <c r="N73" i="1"/>
  <c r="O72" i="1"/>
  <c r="N72" i="1"/>
  <c r="P71" i="1"/>
  <c r="O71" i="1"/>
  <c r="N71" i="1"/>
  <c r="P70" i="1"/>
  <c r="O70" i="1"/>
  <c r="N70" i="1"/>
  <c r="P69" i="1"/>
  <c r="O69" i="1"/>
  <c r="N69" i="1"/>
  <c r="O68" i="1"/>
  <c r="N68" i="1"/>
  <c r="P67" i="1"/>
  <c r="O67" i="1"/>
  <c r="N67" i="1"/>
  <c r="O66" i="1"/>
  <c r="N66" i="1"/>
  <c r="O65" i="1"/>
  <c r="N65" i="1"/>
  <c r="O64" i="1"/>
  <c r="N64" i="1"/>
  <c r="O63" i="1"/>
  <c r="N63" i="1"/>
  <c r="P62" i="1"/>
  <c r="O62" i="1"/>
  <c r="N62" i="1"/>
  <c r="O61" i="1"/>
  <c r="N61" i="1"/>
  <c r="O60" i="1"/>
  <c r="N60" i="1"/>
  <c r="O59" i="1"/>
  <c r="N59" i="1"/>
  <c r="P58" i="1"/>
  <c r="O58" i="1"/>
  <c r="N58" i="1"/>
  <c r="P57" i="1"/>
  <c r="O57" i="1"/>
  <c r="N57" i="1"/>
  <c r="P56" i="1"/>
  <c r="O56" i="1"/>
  <c r="N56" i="1"/>
  <c r="P55" i="1"/>
  <c r="O55" i="1"/>
  <c r="N55" i="1"/>
  <c r="P54" i="1"/>
  <c r="O54" i="1"/>
  <c r="N54" i="1"/>
  <c r="P53" i="1"/>
  <c r="O53" i="1"/>
  <c r="N53" i="1"/>
  <c r="P52" i="1"/>
  <c r="O52" i="1"/>
  <c r="N52" i="1"/>
  <c r="O51" i="1"/>
  <c r="N51" i="1"/>
  <c r="P50" i="1"/>
  <c r="O50" i="1"/>
  <c r="N50" i="1"/>
  <c r="O49" i="1"/>
  <c r="N49" i="1"/>
  <c r="O48" i="1"/>
  <c r="N48" i="1"/>
  <c r="P47" i="1"/>
  <c r="O47" i="1"/>
  <c r="N47" i="1"/>
  <c r="O46" i="1"/>
  <c r="N46" i="1"/>
  <c r="P45" i="1"/>
  <c r="O45" i="1"/>
  <c r="N45" i="1"/>
  <c r="O44" i="1"/>
  <c r="N44" i="1"/>
  <c r="O43" i="1"/>
  <c r="N43" i="1"/>
  <c r="O42" i="1"/>
  <c r="N42" i="1"/>
  <c r="O41" i="1"/>
  <c r="N41" i="1"/>
  <c r="O40" i="1"/>
  <c r="N40" i="1"/>
  <c r="O39" i="1"/>
  <c r="N39" i="1"/>
  <c r="O38" i="1"/>
  <c r="N38" i="1"/>
  <c r="O37" i="1"/>
  <c r="N37" i="1"/>
  <c r="O36" i="1"/>
  <c r="N36" i="1"/>
  <c r="O35" i="1"/>
  <c r="N35" i="1"/>
  <c r="O34" i="1"/>
  <c r="N34" i="1"/>
  <c r="O33" i="1"/>
  <c r="N33" i="1"/>
  <c r="P32" i="1"/>
  <c r="O32" i="1"/>
  <c r="N32" i="1"/>
  <c r="P31" i="1"/>
  <c r="O31" i="1"/>
  <c r="N31" i="1"/>
  <c r="P30" i="1"/>
  <c r="O30" i="1"/>
  <c r="N30" i="1"/>
  <c r="O29" i="1"/>
  <c r="N29" i="1"/>
  <c r="P28" i="1"/>
  <c r="O28" i="1"/>
  <c r="N28" i="1"/>
  <c r="O27" i="1"/>
  <c r="N27" i="1"/>
  <c r="P26" i="1"/>
  <c r="O26" i="1"/>
  <c r="N26" i="1"/>
  <c r="O25" i="1"/>
  <c r="N25" i="1"/>
  <c r="O24" i="1"/>
  <c r="N24" i="1"/>
  <c r="O23" i="1"/>
  <c r="N23" i="1"/>
  <c r="O22" i="1"/>
  <c r="N22" i="1"/>
  <c r="O21" i="1"/>
  <c r="N21" i="1"/>
  <c r="O20" i="1"/>
  <c r="N20" i="1"/>
  <c r="O19" i="1"/>
  <c r="N19" i="1"/>
  <c r="O18" i="1"/>
  <c r="N18" i="1"/>
  <c r="O17" i="1"/>
  <c r="N17" i="1"/>
  <c r="P16" i="1"/>
  <c r="O16" i="1"/>
  <c r="N16" i="1"/>
  <c r="P15" i="1"/>
  <c r="O15" i="1"/>
  <c r="N15" i="1"/>
  <c r="P14" i="1"/>
  <c r="O14" i="1"/>
  <c r="N14" i="1"/>
  <c r="O13" i="1"/>
  <c r="N13" i="1"/>
  <c r="O12" i="1"/>
  <c r="N12" i="1"/>
  <c r="O11" i="1"/>
  <c r="N11" i="1"/>
  <c r="O10" i="1"/>
  <c r="N10" i="1"/>
  <c r="O9" i="1"/>
  <c r="N9" i="1"/>
  <c r="O8" i="1"/>
  <c r="N8" i="1"/>
  <c r="O7" i="1"/>
  <c r="N7" i="1"/>
  <c r="O6" i="1"/>
  <c r="N6" i="1"/>
  <c r="P5" i="1"/>
  <c r="O5" i="1"/>
  <c r="N5" i="1"/>
  <c r="P4" i="1"/>
  <c r="O4" i="1"/>
  <c r="N4" i="1"/>
  <c r="P3" i="1"/>
  <c r="O3" i="1"/>
  <c r="N3" i="1"/>
  <c r="P2" i="1"/>
  <c r="P128" i="1" s="1"/>
  <c r="O2" i="1"/>
  <c r="N2" i="1"/>
  <c r="P124" i="1" l="1"/>
</calcChain>
</file>

<file path=xl/sharedStrings.xml><?xml version="1.0" encoding="utf-8"?>
<sst xmlns="http://schemas.openxmlformats.org/spreadsheetml/2006/main" count="1042" uniqueCount="619">
  <si>
    <t>CPV</t>
  </si>
  <si>
    <t>Cod Numeric</t>
  </si>
  <si>
    <t>Cod Final</t>
  </si>
  <si>
    <t>DCI/Denumire Lot</t>
  </si>
  <si>
    <t>Denumire Poziție</t>
  </si>
  <si>
    <t>Specificație Tehnică</t>
  </si>
  <si>
    <t>UM</t>
  </si>
  <si>
    <t>Preț estimativ (fără TVA)</t>
  </si>
  <si>
    <t>Preț estimativ (cu TVA)</t>
  </si>
  <si>
    <t>SCR cantitatea ce urmează a fi contractată</t>
  </si>
  <si>
    <t>CARDIOLOGIE ce urmează a fi contractată</t>
  </si>
  <si>
    <t xml:space="preserve">cantitatea pentru procedura </t>
  </si>
  <si>
    <t>Valoarea estimativă</t>
  </si>
  <si>
    <t>Nr. Lot</t>
  </si>
  <si>
    <t>Denumire Lot</t>
  </si>
  <si>
    <t>Unitatea de măsură</t>
  </si>
  <si>
    <t>cantitatea</t>
  </si>
  <si>
    <t>preț unitar fără TVA</t>
  </si>
  <si>
    <t>preț unitar cu TVA</t>
  </si>
  <si>
    <t>Suma fără TVA</t>
  </si>
  <si>
    <t>Suma cu TVA</t>
  </si>
  <si>
    <t>Model/codul produsului/</t>
  </si>
  <si>
    <t>producător</t>
  </si>
  <si>
    <t>/Țară de origine</t>
  </si>
  <si>
    <t>ofertant</t>
  </si>
  <si>
    <t>Termenii și condițiile de livrare</t>
  </si>
  <si>
    <t>33100000-1</t>
  </si>
  <si>
    <t>004328</t>
  </si>
  <si>
    <t>Consumabile medicale/biocide/suturi/implanturiConsumabile medicale004328</t>
  </si>
  <si>
    <t>1-39620</t>
  </si>
  <si>
    <t>Adaptor cardioplegic de tip Y cu vent pentru adulti si copii</t>
  </si>
  <si>
    <t>Lungime integrală (cm)   -   19,1 Lungime piciorului comun (cm)   -   7,6</t>
  </si>
  <si>
    <t>bucată</t>
  </si>
  <si>
    <t xml:space="preserve">Termenii și condițiile de livrare/prestare solicitați: DDP - Franco destinație vămuit, Incoterms 2020, în termen de până la 30 de zile de la comanda scrisă a beneficiarului. </t>
  </si>
  <si>
    <t>004329</t>
  </si>
  <si>
    <t>Consumabile medicale/biocide/suturi/implanturiConsumabile medicale004329</t>
  </si>
  <si>
    <t>2-39620</t>
  </si>
  <si>
    <t>Adaptor cardioplegic pentru cardioplegia selectiva coronara</t>
  </si>
  <si>
    <t xml:space="preserve">Lungime piciorului comun (cm)   -   8,9
Lungimea piciorelor separate (cm) -25,4 </t>
  </si>
  <si>
    <t>004330</t>
  </si>
  <si>
    <t>Consumabile medicale/biocide/suturi/implanturiConsumabile medicale004330</t>
  </si>
  <si>
    <t>3-39620</t>
  </si>
  <si>
    <t>Canula antegrada cardioplegica lunga pentru interventii minimal invazive 7 Fr</t>
  </si>
  <si>
    <t xml:space="preserve">Lungimea canulei – 31-34 cm dimensiunile interne 7 Fr
Introducer- da
Diametrul intern -7 Fr
</t>
  </si>
  <si>
    <t>411,06</t>
  </si>
  <si>
    <t>Oxivit med</t>
  </si>
  <si>
    <t>004331</t>
  </si>
  <si>
    <t>Consumabile medicale/biocide/suturi/implanturiConsumabile medicale004331</t>
  </si>
  <si>
    <t>4-39620</t>
  </si>
  <si>
    <t>Canula antegrada cardioplegica lunga pentru interventii minimal invazive 9 FR</t>
  </si>
  <si>
    <t xml:space="preserve">Lungimea canulei – 31- 34 cm, dimensiunile interne 9 Fr
Introducer- da
Diametrul intern -9 Fr
</t>
  </si>
  <si>
    <t>556,92</t>
  </si>
  <si>
    <t>004332</t>
  </si>
  <si>
    <t>Consumabile medicale/biocide/suturi/implanturiConsumabile medicale004332</t>
  </si>
  <si>
    <t>5-39620</t>
  </si>
  <si>
    <t>Canula arteriala periferica femorala  17F</t>
  </si>
  <si>
    <t xml:space="preserve">marimea interna (Fr ) - 17                                                                                                                                                                                                          
Introducător   -   da
Forma canulelor   -   Dreaptă alungită
Materialul vârfului   -   Polivinilclorid
Rezistente la răsucire   -   Armată
Mărimea conectorului (inch)   -   3/8                                                      Cu dilatatooare vasculare in kit               </t>
  </si>
  <si>
    <t>004333</t>
  </si>
  <si>
    <t>Consumabile medicale/biocide/suturi/implanturiConsumabile medicale004333</t>
  </si>
  <si>
    <t>6-39620</t>
  </si>
  <si>
    <t>Canula arteriala periferica femorala  19F</t>
  </si>
  <si>
    <t xml:space="preserve">marimea interna (Fr ) - 19                                                                                                                                                                                                     
Introducător   -   da
Forma canulelor   -   Dreaptă alungită
Materialul vârfului   -   Polivinilclorid
Rezistente la răsucire   -   Armată
Mărimea conectorului (inch)   -   3/8                                                      Cu dilatatooare vasculare in kit               </t>
  </si>
  <si>
    <t>004334</t>
  </si>
  <si>
    <t>Consumabile medicale/biocide/suturi/implanturiConsumabile medicale004334</t>
  </si>
  <si>
    <t>7-39620</t>
  </si>
  <si>
    <t>Canula arteriala periferica femorala  21F</t>
  </si>
  <si>
    <t xml:space="preserve">marimea interna (Fr ) - 21                                                                                                                                                                                             
Introducător   -   da
Forma canulelor   -   Dreaptă alungită
Materialul vârfului   -   Polivinilclorid
Rezistente la răsucire   -   Armată
Mărimea conectorului (inch)   -   3/8                                                      Cu dilatatooare vasculare in kit               </t>
  </si>
  <si>
    <t>004335</t>
  </si>
  <si>
    <t>Consumabile medicale/biocide/suturi/implanturiConsumabile medicale004335</t>
  </si>
  <si>
    <t>8-39620</t>
  </si>
  <si>
    <t>Canula venoasa Bi-Cavala pentru canularea venelor cave pentru interventii cardiace minimal invazive (MICS)</t>
  </si>
  <si>
    <t xml:space="preserve">  Diametrul 27  Fr., Lungimea nu mai mica de 75cm.  Conexiunea este 3/8  si 1/2 inch( adapter anexat ). Canula dublu-stage pentru drenarea venei cave superioare si venei cave inferioare. Gaurile destinate pentru vena cava superioara sunt multiple, care cuprinde doar regiunea terminala a canulei, pe un parcurs de pana la 4cm. Cu dilatatoare vasculare in kit.Canula fiind compatibila cu sistemul VAC-Asist.</t>
  </si>
  <si>
    <t>004336</t>
  </si>
  <si>
    <t>Consumabile medicale/biocide/suturi/implanturiConsumabile medicale004336</t>
  </si>
  <si>
    <t>9-39620</t>
  </si>
  <si>
    <t xml:space="preserve">  Diametrul 23/25  Fr. Lungimea minim 66cm. Conexiunea este 3/8  si 1/2 inch (adater anexat). Canula dublu-stage pentru drenarea venei cave superioare si venei cave inferioare. Gaurile destinate pentru vena cava superioara sunt multiple, care cuprinde doar regiunea terminala a canulei, pe un parcurs de pana la 4cm.Cu dilatatoare vasculare in kit  Canula fiind compatibila cu sistemul VAC-Asist.</t>
  </si>
  <si>
    <t>004337</t>
  </si>
  <si>
    <t>Consumabile medicale/biocide/suturi/implanturiConsumabile medicale004337</t>
  </si>
  <si>
    <t>10-39620</t>
  </si>
  <si>
    <t xml:space="preserve"> Lungimea minim 66cm 21/23 Fr. Conectarea este 3/8  si 1/2  Adaptor anexat.  Canula dublu-stage pentru drenarea venei cave superioare si venei cave inferioare. Gaurile destinate pentru vena cava superioara sunt multiple, care cuprinde doar regiunea terminala a canulei, pe un parcurs de pana la 4cm. Cu dilatatoare vasculare in kit Canula fiind compatibila cu sistemul VAC-Asist.</t>
  </si>
  <si>
    <t>004338</t>
  </si>
  <si>
    <t>Consumabile medicale/biocide/suturi/implanturiConsumabile medicale004338</t>
  </si>
  <si>
    <t>11-39620</t>
  </si>
  <si>
    <t>Canula venoasa bilumen ovale aplatizate pentru adulti,Mărimea  internă (Fr)   -   32-40</t>
  </si>
  <si>
    <t>Mărimea  internă (Fr)   -   32-40
Forma canulei   -   Dreaptă, cu lumen aplatizat
Rezistente la răsucire,flexibil   -   Armată
Prevăzute cu marcaje de adâncime   -   Da
Mărimea conectorului incorporat (inch)   -   ½</t>
  </si>
  <si>
    <t>004339</t>
  </si>
  <si>
    <t>Consumabile medicale/biocide/suturi/implanturiConsumabile medicale004339</t>
  </si>
  <si>
    <t>12-39620</t>
  </si>
  <si>
    <t xml:space="preserve">Canula venoasa bilumen ovale aplatizate pentru adulti, Mărimea  internă (Fr)   -   36-46 </t>
  </si>
  <si>
    <t>Mărimea  internă (Fr)   -   36-46
Forma canulei   -   Dreaptă, cu lumen aplatizat
Rezistente la răsucire   -   Armată
Prevăzute cu marcaje de adâncime   -   Da
Gradient ( diferenta presiunii) la debit pompei arteriale 5,5 litri /min, mm Hg – nu mai mare de 6 
Mărimea conectorului incorporat (inch)   -   ½</t>
  </si>
  <si>
    <t>004340</t>
  </si>
  <si>
    <t>Consumabile medicale/biocide/suturi/implanturiConsumabile medicale004340</t>
  </si>
  <si>
    <t>13-39620</t>
  </si>
  <si>
    <t>Canula venoasa bilumen pentru adulti, ărimea  internă (Fr)   -   36-51</t>
  </si>
  <si>
    <t>Mărimea  internă (Fr)   -   36-51
Forma canulei   -   Dreaptă
Rezistente la răsucire,flexibil   -   Armată,flexibile cu kinking rezistenta ,si perete subtire 
Prevăzute cu marcaje de adâncime   -   Da
Mărimea conectorului incorporat (inch)   -   ½</t>
  </si>
  <si>
    <t>CAVATEH M SRL</t>
  </si>
  <si>
    <t>004341</t>
  </si>
  <si>
    <t>Consumabile medicale/biocide/suturi/implanturiConsumabile medicale004341</t>
  </si>
  <si>
    <t>14-39620</t>
  </si>
  <si>
    <t>Canula venoasa bilumen pentru adulti, Mărimea  internă (Fr)   -   34/46</t>
  </si>
  <si>
    <t xml:space="preserve">Mărimea  internă (Fr)   -   34/46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</si>
  <si>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004342</t>
  </si>
  <si>
    <t>Consumabile medicale/biocide/suturi/implanturiConsumabile medicale004342</t>
  </si>
  <si>
    <t>15-39620</t>
  </si>
  <si>
    <t>Canula venoasa bilumen pentru adulti, Mărimea  internă (Fr)   -   32/40</t>
  </si>
  <si>
    <t xml:space="preserve">Mărimea  internă (Fr)   -   32/40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</si>
  <si>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416,24</t>
  </si>
  <si>
    <t>004343</t>
  </si>
  <si>
    <t>Consumabile medicale/biocide/suturi/implanturiConsumabile medicale004343</t>
  </si>
  <si>
    <t>16-39620</t>
  </si>
  <si>
    <t xml:space="preserve">Canulă venoasă monolumen dreaptă pentru copii, Mărimea  internă (Fr)   -   12  </t>
  </si>
  <si>
    <t>Mărimea  internă (Fr)   -   12 
Mărimea conectorului (inch)   -1/4
Forma canulelor   -   dreaptă,
Tipul vârfului   -   Polivinilclorid,cu multiple orificii de intrate (nu mai putin de 8,amplasat in 2 nivele)
Rezistente la răsucire   -   Armate,kinking rezistente,elastice, cu perete subtire</t>
  </si>
  <si>
    <t>004344</t>
  </si>
  <si>
    <t>Consumabile medicale/biocide/suturi/implanturiConsumabile medicale004344</t>
  </si>
  <si>
    <t>17-39620</t>
  </si>
  <si>
    <t xml:space="preserve">Canulă venoasă monolumen dreaptă pentru copii, Mărimea  internă (Fr)   -   14 </t>
  </si>
  <si>
    <t>Mărimea  internă (Fr)   -   14 
Mărimea conectorului (inch)   -1/4
Forma canulelor   -   dreaptă,
Tipul vârfului   -   Polivinilclorid,cu multiple orificii de intrate (nu mai putin de 8,amplasat in 2 nivele)
Rezistente la răsucire   -   Armate,kinking rezistente,elastice, cu perete subtire</t>
  </si>
  <si>
    <t>004345</t>
  </si>
  <si>
    <t>Consumabile medicale/biocide/suturi/implanturiConsumabile medicale004345</t>
  </si>
  <si>
    <t>18-39620</t>
  </si>
  <si>
    <t xml:space="preserve">Canulă venoasă monolumen dreaptă pentru copii, Mărimea  internă (Fr)   -   16  </t>
  </si>
  <si>
    <t>Mărimea  internă (Fr)   -   16 
Mărimea conectorului (inch)   -1/4
Forma canulelor   -   dreaptă,
Tipul vârfului   -   Polivinilclorid,cu multiple orificii de intrate (nu mai putin de 8,amplasat in 2 nivele)
Rezistente la răsucire   -   Armate,kinking rezistente,elastice, cu perete subtire</t>
  </si>
  <si>
    <t>004346</t>
  </si>
  <si>
    <t>Consumabile medicale/biocide/suturi/implanturiConsumabile medicale004346</t>
  </si>
  <si>
    <t>19-39620</t>
  </si>
  <si>
    <t xml:space="preserve">Canulă venoasă monolumen dreaptă pentru copii, Mărimea  internă (Fr)   -   18  </t>
  </si>
  <si>
    <t xml:space="preserve">Mărimea  internă (Fr)   -   18 
Mărimea conectorului (inch)   -1/4 și 3/8
Forma canulelor   -   dreaptă,
Tipul vârfului   -   Polivinilclorid,cu multiple orificii de intrate (nu mai putin de 8,amplasat in 2 nivele)
Rezistente la răsucire   -   Armate,kinking rezistente,elastice, cu perete subtire
</t>
  </si>
  <si>
    <t>004347</t>
  </si>
  <si>
    <t>Consumabile medicale/biocide/suturi/implanturiConsumabile medicale004347</t>
  </si>
  <si>
    <t>20-39620</t>
  </si>
  <si>
    <t xml:space="preserve">Canulă venoasă monolumen dreaptă pentru copii, Mărimea  internă (Fr)   -   20   </t>
  </si>
  <si>
    <t xml:space="preserve">Mărimea  internă (Fr)   -   20  
Mărimea conectorului (inch)   -1/4 și 3/8
Forma canulelor   -   dreaptă,
Tipul vârfului   -   Polivinilclorid,cu multiple orificii de intrate (nu mai putin de 8,amplasat in 2 nivele)
Rezistente la răsucire   -   Armate,kinking rezistente,elastice, cu perete subtire
</t>
  </si>
  <si>
    <t>004348</t>
  </si>
  <si>
    <t>Consumabile medicale/biocide/suturi/implanturiConsumabile medicale004348</t>
  </si>
  <si>
    <t>21-39620</t>
  </si>
  <si>
    <t xml:space="preserve">Canulă venoasă monolumen dreaptă pentru copii, Mărimea  internă (Fr)   -   22 </t>
  </si>
  <si>
    <t xml:space="preserve">Mărimea  internă (Fr)   -   22
Mărimea conectorului (inch)   -1/4 și 3/8
Forma canulelor   -   dreaptă,
Tipul vârfului   -   Polivinilclorid,cu multiple orificii de intrate (nu mai putin de 8,amplasat in 2 nivele)
Rezistente la răsucire   -   Armate,kinking rezistente,elastice, cu perete subtire
</t>
  </si>
  <si>
    <t>004349</t>
  </si>
  <si>
    <t>Consumabile medicale/biocide/suturi/implanturiConsumabile medicale004349</t>
  </si>
  <si>
    <t>22-39620</t>
  </si>
  <si>
    <t xml:space="preserve">Canulă venoasă monolumen dreaptă pentru copii, Mărimea  internă (Fr)   -   24  </t>
  </si>
  <si>
    <t xml:space="preserve">Mărimea  internă (Fr)   -   24 
Mărimea conectorului (inch)   -1/4 și 3/8
Forma canulelor   -   dreaptă,
Tipul vârfului   -   Polivinilclorid,cu multiple orificii de intrate (nu mai putin de 8,amplasat in 2 nivele)
Rezistente la răsucire   -   Armate,kinking rezistente,elastice, cu perete subtire
</t>
  </si>
  <si>
    <t>004350</t>
  </si>
  <si>
    <t>Consumabile medicale/biocide/suturi/implanturiConsumabile medicale004350</t>
  </si>
  <si>
    <t>23-39620</t>
  </si>
  <si>
    <t xml:space="preserve">Canulă venoasă monolumen dreaptă pentru copii,Mărimea  internă (Fr)   -  26 </t>
  </si>
  <si>
    <t xml:space="preserve">Mărimea  internă (Fr)   -  26
Mărimea conectorului (inch)   -3/8
Forma canulelor   -   dreaptă,
Tipul vârfului   -   Polivinilclorid,cu multiple orificii de intrate (nu mai putin de 8,amplasat in 2 nivele)
Rezistente la răsucire   -   Armate,kinking rezistente,elastice, cu perete subtire
</t>
  </si>
  <si>
    <t>004351</t>
  </si>
  <si>
    <t>Consumabile medicale/biocide/suturi/implanturiConsumabile medicale004351</t>
  </si>
  <si>
    <t>24-39620</t>
  </si>
  <si>
    <t xml:space="preserve">Canulă venoasă monolumen dreaptă pentru adulti, Mărimea  internă (Fr)   -   28  </t>
  </si>
  <si>
    <t>Mărimea  internă (Fr)   -   28 
Mărimea conectorului (inch)   -   3/8
Forma canulelor   -   Dreaptă
Tipul vârfului   -   Polivinilclorid.cu multiple orificii de intrare (nu mai putin de 3/8)
Rezistente la răsucire   -   Armate, kinking rezistente,elastice,cu perete subtire</t>
  </si>
  <si>
    <t>004352</t>
  </si>
  <si>
    <t>Consumabile medicale/biocide/suturi/implanturiConsumabile medicale004352</t>
  </si>
  <si>
    <t>25-39620</t>
  </si>
  <si>
    <t xml:space="preserve">Canulă venoasă monolumen dreaptă pentru adulti, Mărimea  internă (Fr)   -   30   </t>
  </si>
  <si>
    <t>Mărimea  internă (Fr)   -   30  
Mărimea conectorului (inch)   -   3/8
Forma canulelor   -   Dreaptă
Tipul vârfului   -   Polivinilclorid.cu multiple orificii de intrare (nu mai putin de 3/8)
Rezistente la răsucire   -   Armate, kinking rezistente,elastice,cu perete subtire</t>
  </si>
  <si>
    <t>004353</t>
  </si>
  <si>
    <t>Consumabile medicale/biocide/suturi/implanturiConsumabile medicale004353</t>
  </si>
  <si>
    <t>26-39620</t>
  </si>
  <si>
    <t>Canulă venoasă monolumen dreaptă pentru adulti Mărimea  internă (Fr)   -   32
Forma canulelor   -   Dreaptă</t>
  </si>
  <si>
    <t xml:space="preserve">Mărimea  internă (Fr)   -   32
Forma canulelor   -   Dreaptă
Tipul vârfului   -   Polivinilclorid
Lungimea canulei cm – 36-40
Rezistente la răsucire   -   Armate
Gradient ( diferenta presiunii) la debit pompei arteriale 5,5 litr /min, mm Hg – nu mai mare de 27
Mărimea conectorului incorporat  (inch)   -   3/8
</t>
  </si>
  <si>
    <t>004354</t>
  </si>
  <si>
    <t>Consumabile medicale/biocide/suturi/implanturiConsumabile medicale004354</t>
  </si>
  <si>
    <t>27-39620</t>
  </si>
  <si>
    <t>Canulă venoasă monolumen dreaptă pentru adulti Mărimea  internă (Fr)   -   34
Forma canulelor   -   Dreaptă</t>
  </si>
  <si>
    <t xml:space="preserve">Mărimea  internă (Fr)   -   34
Forma canulelor   -   Dreaptă
Tipul vârfului   -   Polivinilclorid
Lungimea canulei cm – 36-40
Rezistente la răsucire   -   Armate
Gradient ( diferenta presiunii) la debit pompei arteriale 5,5 litr /min, mm Hg – nu mai mare de 22
Mărimea conectorului incorporat (inch)   -   3/8
</t>
  </si>
  <si>
    <t>004355</t>
  </si>
  <si>
    <t>Consumabile medicale/biocide/suturi/implanturiConsumabile medicale004355</t>
  </si>
  <si>
    <t>28-39620</t>
  </si>
  <si>
    <t xml:space="preserve">Canulă venoasă monolumen dreaptă pentru adulti Mărimea  internă (Fr)   -   36
Forma canulei   -   dreapta </t>
  </si>
  <si>
    <t xml:space="preserve">Mărimea  internă (Fr)   -   36
Forma canulei   -   dreapta 
Tipul vârfului   - polivinilclorid
Lungimea canulei cm – 36-40
Rezistente la răsucire   -   Armate
Gradient ( diferenta presiunii) la debit pompei arteriale 5,5 litr /min, mm Hg – nu mai mare de 12
Mărimea conectorului (inch)   -3/8
</t>
  </si>
  <si>
    <t>004356</t>
  </si>
  <si>
    <t>Consumabile medicale/biocide/suturi/implanturiConsumabile medicale004356</t>
  </si>
  <si>
    <t>29-39620</t>
  </si>
  <si>
    <t>Canulă venoasă monolumen încovoiate tip „Pacifico”pentru adulti, Mărimea  internă (Fr)   -   31</t>
  </si>
  <si>
    <t>Mărimea  internă (Fr)   -   31
Forma canulei   -   Încovoiată
Tipul vârfului   -   Metalic
Lungimea canulei , cm – 35,6 cm
Rezistente la răsucire   -   Armate
Gradient ( diferenta presiunii) la debit pompei arteriale 5,5 litri /min, mm Hg – nu mai mare de 20 
Mărimea conectorului   (inch)   -   3/8</t>
  </si>
  <si>
    <t>004357</t>
  </si>
  <si>
    <t>Consumabile medicale/biocide/suturi/implanturiConsumabile medicale004357</t>
  </si>
  <si>
    <t>30-39620</t>
  </si>
  <si>
    <t>Canulă venoasă monolumen încovoiate tip „Pacifico”pentru adulti, Mărimea  internă (Fr)   -   28</t>
  </si>
  <si>
    <t>Mărimea  internă (Fr)   -   28
Forma canulei   -   Încovoiată
Tipul vârfului   -   Metalic
Lungimea canulei , cm – 35,6 cm
Rezistente la răsucire   -   Armate
Gradient ( diferenta presiunii) la debit pompei arteriale 5,5 litri /min, mm Hg – nu mai mare de 25 
Mărimea conectorului   (inch)   -   3/8</t>
  </si>
  <si>
    <t>634,61</t>
  </si>
  <si>
    <t>004358</t>
  </si>
  <si>
    <t>Consumabile medicale/biocide/suturi/implanturiConsumabile medicale004358</t>
  </si>
  <si>
    <t>31-39620</t>
  </si>
  <si>
    <t>Canulă venoasă monolumen încovoiate tip „Pacifico”pentru adulti, Mărimea  internă (Fr)   -   24</t>
  </si>
  <si>
    <t>Mărimea  internă (Fr)   -   24
Forma canulei   -   Încovoiată
Tipul vârfului   -   Metalic
Lungimea canulei , cm – 35,6 cm
Rezistente la răsucire   -   Armate
Gradient ( diferenta presiunii) la debit pompei arteriale 5,5 litri /min, mm Hg – nu mai mare de 25 
Mărimea conectorului (inch)   -   3/8</t>
  </si>
  <si>
    <t>004359</t>
  </si>
  <si>
    <t>Consumabile medicale/biocide/suturi/implanturiConsumabile medicale004359</t>
  </si>
  <si>
    <t>32-39620</t>
  </si>
  <si>
    <t>Canulă venoasă monolumen încovoiate tip „Pacifico”pentru adulti, Mărimea  internă (Fr)   -   22</t>
  </si>
  <si>
    <t>Mărimea  internă (Fr)   -   22
Forma canulei   -   Încovoiată
Tipul vârfului   -   Metalic
Lungimea canulei , cm – 35,6 cm
Rezistente la răsucire   -   Armate
Gradient ( diferenta presiunii) la debit pompei arteriale 5,5 litri /min, mm Hg – nu mai mare de 40
Mărimea conectorului (inch)   -   3/8</t>
  </si>
  <si>
    <t>004360</t>
  </si>
  <si>
    <t>Consumabile medicale/biocide/suturi/implanturiConsumabile medicale004360</t>
  </si>
  <si>
    <t>33-39620</t>
  </si>
  <si>
    <t>Canulă venoasă monolumen încovoiate tip „Pacifico”pentru copii, Mărimea (Fr)   -   20</t>
  </si>
  <si>
    <t xml:space="preserve">Mărimea (Fr)   -   20. Mărimea conectorului integrat   -  ¼. Forma canulei   -   Încovoiată. Tipul vârfului   -   Metalic. Rezistente la răsucire   -   Armate ,flexibile cu kinking rezistenta ,si perete subtire </t>
  </si>
  <si>
    <t>004361</t>
  </si>
  <si>
    <t>Consumabile medicale/biocide/suturi/implanturiConsumabile medicale004361</t>
  </si>
  <si>
    <t>34-39620</t>
  </si>
  <si>
    <t>Canulă venoasă monolumen încovoiate tip „Pacifico”pentru copii, Mărimea (Fr)   -   18</t>
  </si>
  <si>
    <t xml:space="preserve">Mărimea (Fr)   -   18. Mărimea conectorului integrat   -  ¼ . Forma canulei   -   Încovoiată. Tipul vârfului   -   Metalic. Rezistente la răsucire   -   Armate ,flexibile cu kinking rezistenta ,si perete subtire </t>
  </si>
  <si>
    <t>004362</t>
  </si>
  <si>
    <t>Consumabile medicale/biocide/suturi/implanturiConsumabile medicale004362</t>
  </si>
  <si>
    <t>35-39620</t>
  </si>
  <si>
    <t>Canulă venoasă monolumen încovoiate tip „Pacifico”pentru copii, Mărimea (Fr)   -   16.</t>
  </si>
  <si>
    <t xml:space="preserve">Mărimea (Fr)   -   16. Mărimea conectorului integrat   -  ¼ . Forma canulei   -   Încovoiată. Tipul vârfului   -   Metalic. Rezistente la răsucire   -   Armate ,flexibile cu kinking rezistenta ,si perete subtire </t>
  </si>
  <si>
    <t>004363</t>
  </si>
  <si>
    <t>Consumabile medicale/biocide/suturi/implanturiConsumabile medicale004363</t>
  </si>
  <si>
    <t>36-39620</t>
  </si>
  <si>
    <t>Canulă venoasă monolumen încovoiate tip „Pacifico”pentru copii, Mărimea (Fr)   -   14</t>
  </si>
  <si>
    <t xml:space="preserve">Mărimea (Fr)   -   14. Mărimea conectorului integrat   -  ¼ . Forma canulei   -   Încovoiată. Tipul vârfului   -   Metalic. Rezistente la răsucire   -   Armate ,flexibile cu kinking rezistenta ,si perete subtire </t>
  </si>
  <si>
    <t>004364</t>
  </si>
  <si>
    <t>Consumabile medicale/biocide/suturi/implanturiConsumabile medicale004364</t>
  </si>
  <si>
    <t>37-39620</t>
  </si>
  <si>
    <t>Canulă venoasă monolumen încovoiate tip „Pacifico”pentru copii, Mărimea (Fr)   -   12</t>
  </si>
  <si>
    <t xml:space="preserve">Mărimea (Fr)   -   12. Mărimea conectorului integrat   -  ¼ . Forma canulei   -   Încovoiată. Tipul vârfului   -   Metalic. Rezistente la răsucire   -   Armate ,flexibile cu kinking rezistenta ,si perete subtire </t>
  </si>
  <si>
    <t>004365</t>
  </si>
  <si>
    <t>Consumabile medicale/biocide/suturi/implanturiConsumabile medicale004365</t>
  </si>
  <si>
    <t>38-39620</t>
  </si>
  <si>
    <t>Canule aortica pentru copii. Mărimea internă (Fr)   -   16</t>
  </si>
  <si>
    <t>Mărimea internă (Fr)   -   16
Introducător   -  Da
Forma canulelor   -   Dreaptă
Materialul vârfului   -   Polivinilclorid flexibile cu kinking rezistenta ,si perete subtire 
Rezistente la răsucire   -   Armată
Prevăzute cu linie pentru orientarea vârfului canulei   -   Da
Mărimea conectorului integrat (inch)   -   ¼</t>
  </si>
  <si>
    <t>004366</t>
  </si>
  <si>
    <t>Consumabile medicale/biocide/suturi/implanturiConsumabile medicale004366</t>
  </si>
  <si>
    <t>39-39620</t>
  </si>
  <si>
    <t>Canule aortica pentru copii. Mărimea internă (Fr)   -   14</t>
  </si>
  <si>
    <t>Mărimea internă (Fr)   -   14
Introducător   -  Da
Forma canulelor   -   Dreaptă
Materialul vârfului   -   Polivinilclorid,flexibile cu kinking rezistenta ,si perete subtire 
Rezistente la răsucire   -   Armată
Prevăzute cu linie pentru orientarea vârfului canulei   -   Da
Mărimea conectorului integrat (inch)   -   ¼</t>
  </si>
  <si>
    <t>004367</t>
  </si>
  <si>
    <t>Consumabile medicale/biocide/suturi/implanturiConsumabile medicale004367</t>
  </si>
  <si>
    <t>40-39620</t>
  </si>
  <si>
    <t>Canule aortica pentru adulti Mărimea internă (Fr)   -   18</t>
  </si>
  <si>
    <t xml:space="preserve">Mărimea internă (Fr)   -   18
Introducător   -   Da
Forma canulelor   -   Dreaptă alungită
Materialul vârfului   -   Polivinilclorid flexibile cu kinking rezistenta ,si perete subtire si “materialul varfului - smooth plastic / plastic neted”
Rezistente la răsucire   -   Armată.                                                Cu capac de purjare lenta la capat.
Mărimea conectorului (inch)   -   3/8. Gradient ( diferenta presiunii) la debit pompei arteriale 4 litri /min, mm Hg – nu mai mare de 70. Lungimea canulei ,cm 35-36 
</t>
  </si>
  <si>
    <t>004368</t>
  </si>
  <si>
    <t>Consumabile medicale/biocide/suturi/implanturiConsumabile medicale004368</t>
  </si>
  <si>
    <t>41-39620</t>
  </si>
  <si>
    <t xml:space="preserve">Canule aortica pentru adulti Mărimea internă (Fr)   -   20
Lungimea canulei ,cm  27,9-30 cm
</t>
  </si>
  <si>
    <t xml:space="preserve">Mărimea internă (Fr)   -   20
Lungimea canulei , 27,9-30 cm
Introducător   -   Nu
Capac protectorul al conectorului – Da  
Forma canulelor   -  cu varful curbat ( cliuv)
Vârful este taiat oblic -Da
Unghiul cliuvului grade- 90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 litri /min, mm Hg – nu mai mare de 45 
Mărimea  conectorului integrat( nu anexat!) (inch)   -   3/8
</t>
  </si>
  <si>
    <t>004369</t>
  </si>
  <si>
    <t>Consumabile medicale/biocide/suturi/implanturiConsumabile medicale004369</t>
  </si>
  <si>
    <t>42-39620</t>
  </si>
  <si>
    <t xml:space="preserve">Canule aortica pentru adulti Mărimea internă (Fr)   -   20
Lungimea canulei ,cm - 30,5
</t>
  </si>
  <si>
    <t xml:space="preserve">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
</t>
  </si>
  <si>
    <t>004370</t>
  </si>
  <si>
    <t>Consumabile medicale/biocide/suturi/implanturiConsumabile medicale004370</t>
  </si>
  <si>
    <t>43-39620</t>
  </si>
  <si>
    <t xml:space="preserve">Canule aortica pentru adulti Mărimea internă (Fr)   -   22
Lungimea canulei, 27,9-30 cm
</t>
  </si>
  <si>
    <t xml:space="preserve">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
</t>
  </si>
  <si>
    <t>004371</t>
  </si>
  <si>
    <t>Consumabile medicale/biocide/suturi/implanturiConsumabile medicale004371</t>
  </si>
  <si>
    <t>44-39650</t>
  </si>
  <si>
    <t xml:space="preserve">Canule aortica pentru adulti Mărimea internă (Fr)   -   22
Lungimea canulei, 30,5 cm
</t>
  </si>
  <si>
    <t xml:space="preserve">Mărimea internă (Fr)   -   22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</si>
  <si>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1187,26</t>
  </si>
  <si>
    <t>1 424.71</t>
  </si>
  <si>
    <t>004372</t>
  </si>
  <si>
    <t>Consumabile medicale/biocide/suturi/implanturiConsumabile medicale004372</t>
  </si>
  <si>
    <t>45-39620</t>
  </si>
  <si>
    <t xml:space="preserve">Canule aortica pentru adulti Mărimea internă (Fr)   -   24
Lungimea canulei,  27,9-30 cm
</t>
  </si>
  <si>
    <t xml:space="preserve">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
</t>
  </si>
  <si>
    <t>004373</t>
  </si>
  <si>
    <t>Consumabile medicale/biocide/suturi/implanturiConsumabile medicale004373</t>
  </si>
  <si>
    <t>46-39620</t>
  </si>
  <si>
    <t xml:space="preserve">Canule aortica pentru adulti Mărimea internă (Fr)   -   24
Lungimea canulei, 30,5 cm
</t>
  </si>
  <si>
    <t xml:space="preserve">Mărimea internă (Fr)   -   24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</si>
  <si>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004374</t>
  </si>
  <si>
    <t>Consumabile medicale/biocide/suturi/implanturiConsumabile medicale004374</t>
  </si>
  <si>
    <t>47-39620</t>
  </si>
  <si>
    <t>Canule pentru cardioplegia antegradă pentru copii si adulti. Mărimea internă(Fr)   -   4</t>
  </si>
  <si>
    <t>004375</t>
  </si>
  <si>
    <t>Consumabile medicale/biocide/suturi/implanturiConsumabile medicale004375</t>
  </si>
  <si>
    <t>48-39620</t>
  </si>
  <si>
    <t xml:space="preserve">Canule pentru cardioplegia antegradă pentru copii si adulti. Mărimea internă(Fr)   -   7 </t>
  </si>
  <si>
    <t>004376</t>
  </si>
  <si>
    <t>Consumabile medicale/biocide/suturi/implanturiConsumabile medicale004376</t>
  </si>
  <si>
    <t>49-39620</t>
  </si>
  <si>
    <t xml:space="preserve">Canule pentru cardioplegia antegradă pentru copii si adulti. Mărimea internă(Fr)   -   9 </t>
  </si>
  <si>
    <t>004377</t>
  </si>
  <si>
    <t>Consumabile medicale/biocide/suturi/implanturiConsumabile medicale004377</t>
  </si>
  <si>
    <t>50-39620</t>
  </si>
  <si>
    <t xml:space="preserve">Canule pentru cardioplegie antegradă cu vent pentru adulti. Mărimea internă(Fr)   -   9 </t>
  </si>
  <si>
    <t>004378</t>
  </si>
  <si>
    <t>Consumabile medicale/biocide/suturi/implanturiConsumabile medicale004378</t>
  </si>
  <si>
    <t>51.1-39620</t>
  </si>
  <si>
    <t>Canule pentru cardioplegie antegradă cu vent pentru adulti. Mărimea internă(Fr)   -   7</t>
  </si>
  <si>
    <t>004379</t>
  </si>
  <si>
    <t>Consumabile medicale/biocide/suturi/implanturiConsumabile medicale004379</t>
  </si>
  <si>
    <t>52-39620</t>
  </si>
  <si>
    <t xml:space="preserve">Canule pentru perfuzia coronariană directă  pentru adulti. Mărimea internă (mm)   -   3 </t>
  </si>
  <si>
    <t>Mărimea internă (mm)   -   3 
Dreaptă cu unghiul 90°   -   „female”(feminin)
Tipul conectorului-   Luerlock
Material al vârfului   -   Polivinilclorid, forma varfului conica sau coș.
Material al tubului   -   Stainlesssteel</t>
  </si>
  <si>
    <t>004380</t>
  </si>
  <si>
    <t>Consumabile medicale/biocide/suturi/implanturiConsumabile medicale004380</t>
  </si>
  <si>
    <t>53-39620</t>
  </si>
  <si>
    <t xml:space="preserve">Canule pentru perfuzia coronariană directă  pentru adulti. Mărimea internă (mm)   -   3.3-   3,5  </t>
  </si>
  <si>
    <t>Mărimea internă (mm)   - 3.3-   3,5 
Dreaptă cu unghiul 90°   -   „female”(feminin)
Tipul conectorului-   Luerlock
Material al vârfului   -   Polivinilclorid, forma varfului conica sau coș.
Material al tubului   -   Stainlesssteel</t>
  </si>
  <si>
    <t>004381</t>
  </si>
  <si>
    <t>Consumabile medicale/biocide/suturi/implanturiConsumabile medicale004381</t>
  </si>
  <si>
    <t>54-39620</t>
  </si>
  <si>
    <t xml:space="preserve">Canule pentru perfuzia coronariană directă  pentru adulti. Mărimea internă (mm)   -   4 </t>
  </si>
  <si>
    <t>Mărimea internă (mm)   -   4 
Stingă cu unghiul 45°   -   „female”(feminin)
Tipul conectorului   -   Luerloock
Dreaptă cu unghiul 90°  -   „female”(feminin)
Tipul conectorului-   Luerlock
Material al vârfului   -   Polivinilclorid, forma varfului conica sau coș.
Material al tubului   -   Stainlesssteel</t>
  </si>
  <si>
    <t>004382</t>
  </si>
  <si>
    <t>Consumabile medicale/biocide/suturi/implanturiConsumabile medicale004382</t>
  </si>
  <si>
    <t>55-39620</t>
  </si>
  <si>
    <t>Canule pentru perfuzia coronariană directă  pentru adulti Mărimea internă (mm)   - 3,3 - 3,5</t>
  </si>
  <si>
    <t xml:space="preserve">Stingă cu unghiul 45*  -   „female”(feminin)
Tipul conectorului   -   Luer loock
Mărimea (mm)   -  3,3- 3,5
</t>
  </si>
  <si>
    <t>004383</t>
  </si>
  <si>
    <t>Consumabile medicale/biocide/suturi/implanturiConsumabile medicale004383</t>
  </si>
  <si>
    <t>56-39620</t>
  </si>
  <si>
    <t>Canule pentru perfuzia coronariană directă  pentru adulti.  Mărimea internă (mm)   -  3,3 -3,5</t>
  </si>
  <si>
    <t xml:space="preserve">Dreaptă cu unghiul 90*   -   „female”(feminin)
Tipul conectorului-   Luerlock
Material al vârfului   -   Polivinilclorid
Material al tubului   -   Stainless steel
Mărimea internă (mm)   -  3,3 -3,5
</t>
  </si>
  <si>
    <t>004384</t>
  </si>
  <si>
    <t>Consumabile medicale/biocide/suturi/implanturiConsumabile medicale004384</t>
  </si>
  <si>
    <t>57-39620</t>
  </si>
  <si>
    <t>Canule pentru perfuzia coronariană directă  pentru adulti. Mărimea internă (mm)   -   4</t>
  </si>
  <si>
    <t>Stingă cu unghiul 45°   -   „female”(feminin)
Tipul conectorului   -   Luer loock
Mărimea (mm)   -   4</t>
  </si>
  <si>
    <t>004385</t>
  </si>
  <si>
    <t>Consumabile medicale/biocide/suturi/implanturiConsumabile medicale004385</t>
  </si>
  <si>
    <t>58-39620</t>
  </si>
  <si>
    <t>Dreaptă cu unghiul 90°   -   „female”(feminin) Marimea interna 4 mm
Tipul conectorului-   Luerlock
Material al vârfului   -   Polivinilclorid
Material al tubului   -   Stainless steel</t>
  </si>
  <si>
    <t>004386</t>
  </si>
  <si>
    <t>Consumabile medicale/biocide/suturi/implanturiConsumabile medicale004386</t>
  </si>
  <si>
    <t>59-39620</t>
  </si>
  <si>
    <t>Canule pentru perfuzia coronariană directă  pentru adulti. Mărimea internă (mm)   -   5</t>
  </si>
  <si>
    <t>Stingă cu unghiul 45°   -   „female”(feminin)
Tipul conectorului   -   Luer loock
Mărimea (mm)   -   5</t>
  </si>
  <si>
    <t>004387</t>
  </si>
  <si>
    <t>Consumabile medicale/biocide/suturi/implanturiConsumabile medicale004387</t>
  </si>
  <si>
    <t>60-39620</t>
  </si>
  <si>
    <t>Dreaptă cu unghiul 90°   -   „female”(feminin) marimea 5 mm 
Tipul conectorului-   Luerlock
Material al vârfului   -   Polivinilclorid
Material al tubului   -   Stainless steel</t>
  </si>
  <si>
    <t>004388</t>
  </si>
  <si>
    <t>Consumabile medicale/biocide/suturi/implanturiConsumabile medicale004388</t>
  </si>
  <si>
    <t>61-39620</t>
  </si>
  <si>
    <t xml:space="preserve">Cardiac (pericardial )aspirator -sump </t>
  </si>
  <si>
    <t>Total lungimea (mm)-38,1 .Diametrul intern al tubului din silicon ce contine la capatul sau si  in interior sutura metalica in forma de spirala  (oțel)-  (mm)-6,7,si  se termina  la alt capat  cu conector (inch) 1/4</t>
  </si>
  <si>
    <t>004389</t>
  </si>
  <si>
    <t>Consumabile medicale/biocide/suturi/implanturiConsumabile medicale004389</t>
  </si>
  <si>
    <t>Consumabile pentru masurarea concentratiei heparinei in sange</t>
  </si>
  <si>
    <t>Compatibile cu aparat HMS plus, test  4 canale cu capacitatea de a masura concentratia heparinei de la 0,5 pana 6 mg /kg(Purple test)</t>
  </si>
  <si>
    <t>004390</t>
  </si>
  <si>
    <t>Consumabile medicale/biocide/suturi/implanturiConsumabile medicale004390</t>
  </si>
  <si>
    <t>Consumabile pentru masurarea parametrilor  saturatiei venoase temperaturii si hematocritei</t>
  </si>
  <si>
    <t>Venos –Da
Diametr (inch)- 1/2
Compatibile pentru aparatul de CEC Stockert SIII  -   Da</t>
  </si>
  <si>
    <t>004391</t>
  </si>
  <si>
    <t>Consumabile medicale/biocide/suturi/implanturiConsumabile medicale004391</t>
  </si>
  <si>
    <t>Consumabile pentru masurarea permanenta presiunii de masina si cardioplegiei</t>
  </si>
  <si>
    <t>compatibile cu masina de circulatie extracorporala Stochert SIII</t>
  </si>
  <si>
    <t>004392</t>
  </si>
  <si>
    <t>Consumabile medicale/biocide/suturi/implanturiConsumabile medicale004392</t>
  </si>
  <si>
    <t>65-39620</t>
  </si>
  <si>
    <t>Consumabile pentru masurarea sensibilitatii la heparina</t>
  </si>
  <si>
    <t>Compatibile cu aparat HMS plus</t>
  </si>
  <si>
    <t>004393</t>
  </si>
  <si>
    <t>Consumabile medicale/biocide/suturi/implanturiConsumabile medicale004393</t>
  </si>
  <si>
    <t>66-39620</t>
  </si>
  <si>
    <t>Consumabile pentru masurarea Timpului Activat de Coagulare</t>
  </si>
  <si>
    <t>257,4</t>
  </si>
  <si>
    <t>004394</t>
  </si>
  <si>
    <t>Consumabile medicale/biocide/suturi/implanturiConsumabile medicale004394</t>
  </si>
  <si>
    <t>67-39620</t>
  </si>
  <si>
    <t>Hemoconcentrator pentru adulti cu set de tubulatura</t>
  </si>
  <si>
    <t xml:space="preserve">“Priming” volum (ml)   -   Nu mai mare de 70
Suprafața membranei(m2)   -   9-1.1
care nu necesită spălare preventivă (fără glicerină)   -   Da
Tipul porturilor de sânge (inch)   -   Luer lock
</t>
  </si>
  <si>
    <t>004395</t>
  </si>
  <si>
    <t>Consumabile medicale/biocide/suturi/implanturiConsumabile medicale004395</t>
  </si>
  <si>
    <t>68-39620</t>
  </si>
  <si>
    <t xml:space="preserve">Sensor de nivel </t>
  </si>
  <si>
    <t>Sensor de nivel in forma de lipici ce se aplica pe rezervor si este compatibil cu sistem de nivel al pompei Stockert S5</t>
  </si>
  <si>
    <t>382,2</t>
  </si>
  <si>
    <t>SRL Biosistem mld</t>
  </si>
  <si>
    <t>004396</t>
  </si>
  <si>
    <t>Consumabile medicale/biocide/suturi/implanturiConsumabile medicale004396</t>
  </si>
  <si>
    <t>69-39620</t>
  </si>
  <si>
    <t xml:space="preserve">Oxigenator pentru adulti cu membrană &gt; 60 kg, cu filtrul arterial incorporat </t>
  </si>
  <si>
    <t>Oxigenator pentru adulti cu membrană în set cu:
- rezervor venos rigid
- set de tubulatură pentru circulație extracorporală cu filtrul arterial incorporat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</si>
  <si>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004397</t>
  </si>
  <si>
    <t>Consumabile medicale/biocide/suturi/implanturiConsumabile medicale004397</t>
  </si>
  <si>
    <t>70-39620</t>
  </si>
  <si>
    <t xml:space="preserve"> Oxigenator pentru adulti cu membrană &gt; 60 kg, cu filtrul anexat</t>
  </si>
  <si>
    <t>Oxigenator pentru adulti cu membrană în set cu:
- rezervor venos rigid
- set de tubulatură pentru circulație extracorporală cu filtrul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</si>
  <si>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9892,35</t>
  </si>
  <si>
    <t>11 870.82</t>
  </si>
  <si>
    <t>004398</t>
  </si>
  <si>
    <t>Consumabile medicale/biocide/suturi/implanturiConsumabile medicale004398</t>
  </si>
  <si>
    <t>71-39620</t>
  </si>
  <si>
    <t xml:space="preserve"> Oxigenator pentru adulti cu membrană &gt; 60 kg, filtrul arterial incorporat sau anexat  </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</si>
  <si>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</si>
  <si>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004399</t>
  </si>
  <si>
    <t>Consumabile medicale/biocide/suturi/implanturiConsumabile medicale004399</t>
  </si>
  <si>
    <t>72-39620</t>
  </si>
  <si>
    <t>Oxigenator pentru adulti si copii cu greutatea &lt;60 kg cu membrană</t>
  </si>
  <si>
    <r>
      <t xml:space="preserve">Oxigenator pentru adulti si copii cu greutatea &lt;60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5,0
Vizibilitatea sângelui   -   Da
Volumul static al„priming”-ului oxigenatorului(ml)   -   Până la 190
Volumul static al„priming”-ului filtrului arterial anexat (ml)   -   Până 170
Transfer de oxigen (ml /min) la debitul maxim a pompei arteriale (5,0 l / m)
-   Nu mai mic de 260Suprafața schimbului de gaze (m2)   -   </t>
    </r>
    <r>
      <rPr>
        <sz val="10"/>
        <color rgb="FFFF0000"/>
        <rFont val="Times New Roman"/>
        <family val="1"/>
        <charset val="204"/>
      </rPr>
      <t>Nu mai mică 1,5</t>
    </r>
    <r>
      <rPr>
        <sz val="10"/>
        <rFont val="Times New Roman"/>
        <family val="1"/>
        <charset val="204"/>
      </rPr>
      <t xml:space="preserve">
Intrare în rezervor venos (inch)  - ½ cu conector optional 3/8
Prelucrare membranelor cu biopolimer   -   Da</t>
    </r>
  </si>
  <si>
    <t>12.072,00</t>
  </si>
  <si>
    <t>DataControl SRL</t>
  </si>
  <si>
    <t>004400</t>
  </si>
  <si>
    <t>Consumabile medicale/biocide/suturi/implanturiConsumabile medicale004400</t>
  </si>
  <si>
    <t>73-39620</t>
  </si>
  <si>
    <t xml:space="preserve">Oxigenator pentru copii  &lt; 16 kg cu membrană
</t>
  </si>
  <si>
    <t xml:space="preserve">Oxigenator pentru copii  &lt; 16 kg cu membrană în set cu:
- rezervor venos
- filtru arterial incorporat in oxigenator
- 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Pina la  2,0
Vizibilitatea sângelui   -   Da
Volumul static al“priming”-ului oxigenatorului (ml)   -   Până la 50
Transfer de oxigen (ml /min) la debitul pompei arteriale (2,0  l / m)
-   Nu mai mic de 100
Suprafața schimbului de gaze (m2)   -   Nu mai mic de 0,5
Eficiența schimbului căldurii (1,5 l/min)   -   Nu mai mic de 0,6
Intrare în rezervor venos (inch)   -   ¼
Nivelul minimal oerational in rezevorul venos 3o ml 
Prelucrare membranelor cu biopolimer   -   Da
</t>
  </si>
  <si>
    <t>004401</t>
  </si>
  <si>
    <t>Consumabile medicale/biocide/suturi/implanturiConsumabile medicale004401</t>
  </si>
  <si>
    <t>74-39620</t>
  </si>
  <si>
    <t>Oxigenator pentru copii  &lt; 30kg cu membrană</t>
  </si>
  <si>
    <t>Oxigenator pentru  copii cu greutatea &lt;30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3,0
Vizibilitatea sângelui   -   Da
Volumul static al„priming”-ului oxigenatorului(ml)   -   Până la 150
Transfer de oxigen (ml /min) la debitul maxim a pompei arteriale (3,0 l / m)
-   Nu mai mic de 260                                                                                                    Suprafața schimbului de gaze (m2)   -   Nu mai mică   1,5
Intrare în rezervor venos (inch)  - ⅜ cu conector optional ¼
Prelucrare membranelor cu biopolimer   -   Da</t>
  </si>
  <si>
    <t>004402</t>
  </si>
  <si>
    <t>Consumabile medicale/biocide/suturi/implanturiConsumabile medicale004402</t>
  </si>
  <si>
    <t>75-39620</t>
  </si>
  <si>
    <t xml:space="preserve">Oxigenator pentru copii cu greutatea &lt; 6 kg cu membrană </t>
  </si>
  <si>
    <t>Oxigenator pentru copii cu greutatea &lt; 6 kg cu membrană în set cu:
- rezervor venos
- filtru arterial  incorporat in oxigenator siset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1,5
Vizibilitatea sângelui   -   Da
Volumul static al“priming”-ului oxigenatorului (ml)   -   Până la 50
Transfer de oxigen (ml /min) la debitul maxim a pompei arteriale (0,8 l / m)
   -   Nu mai mic de 100
Suprafața schimbului de gaze (m2)   -   Nu mai mic de 0,5
Eficiența schimbului căldurii (0,8 l/min)   -   Nu mai mic de 0,6
Intrare în rezervor venos (inch)   -   ¼
6 intrări în cardiotom   -   3/16-¼
Prelucrare membranelor cu biopolimer   -   Da</t>
  </si>
  <si>
    <t>004403</t>
  </si>
  <si>
    <t>Consumabile medicale/biocide/suturi/implanturiConsumabile medicale004403</t>
  </si>
  <si>
    <t>76-39620</t>
  </si>
  <si>
    <t xml:space="preserve">Set de salvare sîngelui autolog </t>
  </si>
  <si>
    <t>Set de salvare sîngelui autolog compatibil cu aparatul Cell Saver SORIN GROUP Xtra ATS Auto Transfusion System</t>
  </si>
  <si>
    <t>004404</t>
  </si>
  <si>
    <t>Consumabile medicale/biocide/suturi/implanturiConsumabile medicale004404</t>
  </si>
  <si>
    <t>77-39620</t>
  </si>
  <si>
    <t>Set de tuburi  pentru conectare de vacum in interventii minimal invazive</t>
  </si>
  <si>
    <t>Set de tuburi de 1/4 inch  cu capcana de umiditate utilizat pentru conectarea la vacum in timpul interventiilor minimal invazive. Tub din polivinilclorid 3/8 de lungimea 150 cm cu triploconector 1/2 pe 3/8 /3/8 la capat.Tub din polivinilclorid de lungime 2 m la un capat si 1,5 m la alt capat de 1/4 inch cu silicon 3/8 pe 3/8 incorporat (vent adaugator)(SET pentru operatiile miniinvazive prin toracotomie)</t>
  </si>
  <si>
    <t>004405</t>
  </si>
  <si>
    <t>Consumabile medicale/biocide/suturi/implanturiConsumabile medicale004405</t>
  </si>
  <si>
    <t>78-39620</t>
  </si>
  <si>
    <t xml:space="preserve">Vent cardiac cu conductor pentru maturi. Mărimea internă(Fr)   -   20 </t>
  </si>
  <si>
    <t xml:space="preserve">Mărimea internă(Fr)   -   20 
Material tubului   -   Silicon
Material conductorului   -   Polivinilclorid
Rigiditatea conductorului   -   Minimală
</t>
  </si>
  <si>
    <t>004406</t>
  </si>
  <si>
    <t>Consumabile medicale/biocide/suturi/implanturiConsumabile medicale004406</t>
  </si>
  <si>
    <t>79-39620</t>
  </si>
  <si>
    <t>Vent cardiac cu conductor pentru maturi. Mărimea internă(Fr)   -   16</t>
  </si>
  <si>
    <t xml:space="preserve">Mărimea internă(Fr)   -   16
Material tubului   -   Silicon
Material conductorului   -   Polivinilclorid
Rigiditatea conductorului   -   Minimală
</t>
  </si>
  <si>
    <t>004407</t>
  </si>
  <si>
    <t>Consumabile medicale/biocide/suturi/implanturiConsumabile medicale004407</t>
  </si>
  <si>
    <t xml:space="preserve">Vent cardiac fără conductor pentru copii. Mărimea internă(Fr)   -   13 
</t>
  </si>
  <si>
    <t>004408</t>
  </si>
  <si>
    <t>Consumabile medicale/biocide/suturi/implanturiConsumabile medicale004408</t>
  </si>
  <si>
    <t>81-39620</t>
  </si>
  <si>
    <t xml:space="preserve">Vent cardiac fără conductor pentru copii. Mărimea internă(Fr)   -   10 </t>
  </si>
  <si>
    <t>004409</t>
  </si>
  <si>
    <t>Consumabile medicale/biocide/suturi/implanturiConsumabile medicale004409</t>
  </si>
  <si>
    <t>Sac pentru perfuzat</t>
  </si>
  <si>
    <t>Volume in sac -2 litri .Steril- Da. Conector -female luer</t>
  </si>
  <si>
    <t>004410</t>
  </si>
  <si>
    <t>Consumabile medicale/biocide/suturi/implanturiConsumabile medicale004410</t>
  </si>
  <si>
    <t>83-39620</t>
  </si>
  <si>
    <t>Minisucker</t>
  </si>
  <si>
    <t>Aspirator rigid 9 mm diametr intern cu bucata de silicon la capat de dimensiuni 11 Fr (3,7 mm)</t>
  </si>
  <si>
    <t>004411</t>
  </si>
  <si>
    <t>Consumabile medicale/biocide/suturi/implanturiConsumabile medicale004411</t>
  </si>
  <si>
    <t>84-39620</t>
  </si>
  <si>
    <t>004412</t>
  </si>
  <si>
    <t>Consumabile medicale/biocide/suturi/implanturiConsumabile medicale004412</t>
  </si>
  <si>
    <t>85-39620</t>
  </si>
  <si>
    <t>Hemoconcentrator pentru copii cu set de tubulatura</t>
  </si>
  <si>
    <t>“Priming” volum (ml)   -   Nu mai mare de 34
Suprafața membranei(m2)   -   De la 0,25 până 0,5
care nu necesită spălare preventivă (fără glicerină)   -   Da
Tipul porturilor de sânge   -   Luerlock</t>
  </si>
  <si>
    <t>979,8</t>
  </si>
  <si>
    <t>004413</t>
  </si>
  <si>
    <t>Consumabile medicale/biocide/suturi/implanturiConsumabile medicale004413</t>
  </si>
  <si>
    <t>86-39620</t>
  </si>
  <si>
    <t>Set pentru dilatatoare vasculare</t>
  </si>
  <si>
    <t>dilatatoare cu diametrul 8.12.16.20 Fr. bisturiu ,guidewire 0.035-180 cm, ac 18 GA</t>
  </si>
  <si>
    <t>004414</t>
  </si>
  <si>
    <t>Consumabile medicale/biocide/suturi/implanturiConsumabile medicale004414</t>
  </si>
  <si>
    <t>87-39620</t>
  </si>
  <si>
    <t xml:space="preserve">Set pentru introducerea canulelor arteriale femorale </t>
  </si>
  <si>
    <t>bisturiu , ac pentu punctie, lungimea guidewire nu mai mica 100 cm. Dilatatoare  10/ 12,12/14, 16/18</t>
  </si>
  <si>
    <t>004415</t>
  </si>
  <si>
    <t>Consumabile medicale/biocide/suturi/implanturiConsumabile medicale004415</t>
  </si>
  <si>
    <t>88-39620</t>
  </si>
  <si>
    <t xml:space="preserve">Set pentru introducerea canulelor venoase femorale </t>
  </si>
  <si>
    <t>lungimea guidewire nu mai mica de 180 cm. Dilatatoare 10/12.12/14.16/18 Fr</t>
  </si>
  <si>
    <t>004416</t>
  </si>
  <si>
    <t>Consumabile medicale/biocide/suturi/implanturiConsumabile medicale004416</t>
  </si>
  <si>
    <t>89-39620</t>
  </si>
  <si>
    <t>Venturi cardiace</t>
  </si>
  <si>
    <t xml:space="preserve"> Mărimea internă(Fr)   -   16 Material tubului   -   Silicon
Material conductorului   -   Polivinilclorid
Rigiditatea conductorului   -   Minimală</t>
  </si>
  <si>
    <t>004417</t>
  </si>
  <si>
    <t>Consumabile medicale/biocide/suturi/implanturiConsumabile medicale004417</t>
  </si>
  <si>
    <t>90-39620</t>
  </si>
  <si>
    <t>Canula aortica pentru adulti 24 F, Cu vârful curbat,</t>
  </si>
  <si>
    <t xml:space="preserve">Mărimea internă (Fr)   -   24
Introducător   -   Nu
Forma canulelor   -   Cu vârful curbat,
Materialul vârfului   -   Polivinilclorid, flexibile cu kinking rezistenta ,si perete subtire si “materialul varfului - smooth plastic / plastic neted” Cu capac de purjare lenta la capat.
Rezistente la răsucire   -   Armată
Prevăzute cu linie pentru orientarea vârfului canulei   -   Da
Mărimea conectorului integrat (inch)   -   3/8.
</t>
  </si>
  <si>
    <t>004418</t>
  </si>
  <si>
    <t>Consumabile medicale/biocide/suturi/implanturiConsumabile medicale004418</t>
  </si>
  <si>
    <t>91-39620</t>
  </si>
  <si>
    <t>Canula aortica pentru adulti, 24 F, Forma canulelor   -   Dreaptă</t>
  </si>
  <si>
    <t xml:space="preserve">Mărimea internă (Fr)   -   24
Introducător   -   Nu
Forma canulelor   -   Dreaptă
Materialul vârfului   -   Polivinilclorid, si “materialul varfului - smooth plastic / plastic neted”, flexibile cu kinking rezistenta ,si perete subtire 
Rezistente la răsucire   -   Armată Cu capac de purjare lenta la capat.
Prevăzute cu linie pentru orientarea vârfului canulei   -   Da
Mărimea conectorului integrat (inch)   -   3/8
</t>
  </si>
  <si>
    <t>004419</t>
  </si>
  <si>
    <t>Consumabile medicale/biocide/suturi/implanturiConsumabile medicale004419</t>
  </si>
  <si>
    <t>92-39620</t>
  </si>
  <si>
    <t>Canula aortica pentru adulti, 22F,  Cu vârful curbat</t>
  </si>
  <si>
    <t xml:space="preserve">Mărimea internă (Fr)   -   22
Introducător   -   Nu
Forma canulelor   -   Cu vârful curbat
Materialul vârfului   -   Polivinilclorid flexibile cu kinking rezistenta ,si perete subtire si “materialul varfului - smooth plastic / plastic neted”
Rezistente la răsucire   -   Armată
Prevăzute cu linie pentru orientarea vârfului canulei   -   Da
Mărimea conectorului (inch)   -   3/8
</t>
  </si>
  <si>
    <t>004420</t>
  </si>
  <si>
    <t>Consumabile medicale/biocide/suturi/implanturiConsumabile medicale004420</t>
  </si>
  <si>
    <t>93-39620</t>
  </si>
  <si>
    <t>Canula aortica pentru adulti, 22F,  Dreaptă</t>
  </si>
  <si>
    <t xml:space="preserve">Mărimea internă (Fr)   -   22
Introducător   -   Nu
Forma canulelor   -   Dreaptă
Materialul vârfului   -   Polivinilclorid    flexibile cu kinking rezistenta ,si perete subtire   si “materialul varfului - smooth plastic / plastic neted”         Cu capac de purjare lenta la capat.
Rezistente la răsucire   -   Armată
Mărimea conectorului (inch)   -   3/8
</t>
  </si>
  <si>
    <t>004421</t>
  </si>
  <si>
    <t>Consumabile medicale/biocide/suturi/implanturiConsumabile medicale004421</t>
  </si>
  <si>
    <t>94-39620</t>
  </si>
  <si>
    <t>Canula aortica pentru adulti, 22F,  Dreaptă alungită</t>
  </si>
  <si>
    <t xml:space="preserve">Mărimea internă (Fr)   -   22
Introducător   -   Da
Forma canulelor   -   Dreaptă alungită
Lungimea canulei (nu mai scurta de 30 cm)   -   Da.Cu capac de purjare lenta la capat.
Materialul vârfului   -   Polivinilclorid,flexibile cu kinking rezistenta ,si perete subtire, si “materialul varfului - smooth plastic / plastic neted”
Rezistente la răsucire   -   Armată
Mărimea conectorului (inch)   -   3/8
</t>
  </si>
  <si>
    <t>004422</t>
  </si>
  <si>
    <t>Consumabile medicale/biocide/suturi/implanturiConsumabile medicale004422</t>
  </si>
  <si>
    <t>95-39620</t>
  </si>
  <si>
    <t>Canula aortica pentru adulti, 20F, Cu vârful curbat</t>
  </si>
  <si>
    <t xml:space="preserve">Mărimea internă (Fr)   -   20
Introducător   -   Nu
Forma canulelor   -   Cu vârful curbat
Materialul vârfului   -   Polivinilclorid,flexibile cu kinking rezistenta ,si perete subtire, si “materialul varfului - smooth plastic / plastic neted”
Rezistente la răsucire   -   Armată
Prevăzute cu linie pentru orientarea vârfului canulei   -   Da.cu capac de purjare lenta la capat.
Mărimea conectorului (inch)   -   3/8
</t>
  </si>
  <si>
    <t>004423</t>
  </si>
  <si>
    <t>Consumabile medicale/biocide/suturi/implanturiConsumabile medicale004423</t>
  </si>
  <si>
    <t>96-39620</t>
  </si>
  <si>
    <t>Canula aortica pentru adulti 20F,   Dreaptă</t>
  </si>
  <si>
    <t xml:space="preserve">Mărimea internă (Fr)   -   20
Introducător   -   Nu
Forma canulelor   -   Dreaptă
Materialul vârfului   -   Polivinilclorid flexibile cu kinking rezistenta ,si perete subtire, si “materialul varfului - smooth plastic / plastic neted”. 
Cu capac de purjare lenta la capat.
Rezistente la răsucire   -   Armată
Prevăzute cu linie pentru orientarea vârfului canulei   -   Da Cu capac de purjare lenta la capat.
Mărimea conectorului (inch)   -   3/8
</t>
  </si>
  <si>
    <t>004424</t>
  </si>
  <si>
    <t>Consumabile medicale/biocide/suturi/implanturiConsumabile medicale004424</t>
  </si>
  <si>
    <t>97-39620</t>
  </si>
  <si>
    <t>Canula aortica pentru adulti, 20F,   Dreaptă alungită</t>
  </si>
  <si>
    <t>Mărimea internă (Fr)   -   20
Introducător   -   Da
Forma canulelor   -   Dreaptă alungită
Materialul vârfului   -   Polivinilclorid flexibile cu kinking rezistenta ,si perete subtire  Cu capac de purjare lenta la capat.
Rezistente la răsucire   -   Armată
Mărimea conectorului (inch)   -   3/8</t>
  </si>
  <si>
    <t>004425</t>
  </si>
  <si>
    <t>Consumabile medicale/biocide/suturi/implanturiConsumabile medicale004425</t>
  </si>
  <si>
    <t>98-39620</t>
  </si>
  <si>
    <t>Canula aortica pentru copii, 12F, Dreaptă</t>
  </si>
  <si>
    <t>Mărimea internă (Fr)   -   12
Introducător   -  Da
Forma canulelor   -   Dreaptă
Materialul vârfului   -   Polivinilclorid,flexibile cu kinking rezistenta ,si perete subtire 
Rezistente la răsucire   -   Armată
Prevăzute cu linie pentru orientarea vârfului canulei   -   Da, kin-king rezistente
Mărimea conectorului integrat (inch)   -   ¼</t>
  </si>
  <si>
    <t>004426</t>
  </si>
  <si>
    <t>Consumabile medicale/biocide/suturi/implanturiConsumabile medicale004426</t>
  </si>
  <si>
    <t>Canula aortica pentru copii, 10F</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</si>
  <si>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</si>
  <si>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004427</t>
  </si>
  <si>
    <t>Consumabile medicale/biocide/suturi/implanturiConsumabile medicale004427</t>
  </si>
  <si>
    <t>100-39620</t>
  </si>
  <si>
    <t>Canula aortica pentru copii, 8F</t>
  </si>
  <si>
    <t>Mărimea internă (Fr)   -   8
Introducător   -  Da
Forma canulelor   -   Dreaptă
Materialul vârfului   -   Polivinilclorid .
Rezistente la răsucire   -   Armată,flexibile cu kinking rezistenta ,si perete subtire 
Mărimea conectorului integrat (inch)   -   ¼</t>
  </si>
  <si>
    <t>004428</t>
  </si>
  <si>
    <t>Consumabile medicale/biocide/suturi/implanturiConsumabile medicale004428</t>
  </si>
  <si>
    <t>101-39620</t>
  </si>
  <si>
    <t>Canula pentru cardioplegia antegradă pentru copii</t>
  </si>
  <si>
    <t>Mărimea internă(Fr)   -   4
Lungimea canulei nu mai mare (cm)   -   6,4</t>
  </si>
  <si>
    <t>004429</t>
  </si>
  <si>
    <t>Consumabile medicale/biocide/suturi/implanturiConsumabile medicale004429</t>
  </si>
  <si>
    <t>102-39620</t>
  </si>
  <si>
    <t>Canula pentru cardioplegia retrograda cu umflare manuala penru adulti</t>
  </si>
  <si>
    <t xml:space="preserve">marimea interna 14 Fr.. ,introducator - Da         </t>
  </si>
  <si>
    <t>004430</t>
  </si>
  <si>
    <t>Consumabile medicale/biocide/suturi/implanturiConsumabile medicale004430</t>
  </si>
  <si>
    <t>103-39620</t>
  </si>
  <si>
    <t>Canula venoasa femorala  Multi -Stage cu kit percutan</t>
  </si>
  <si>
    <t>Marimea 25 Fr . Lungimea 60cm. Canula corespunsatoare cu sistemul VAC-Asist                                                                                                                                                                                                     
Introducător   -   da, marcat cu indicator de localizare a canulei
Forma canulelor   -   Dreaptă alungită,cu multiple orificii pentru drenare(Multi- Stage).
Materialul vârfului   -   Polivinilclorid
Rezistente la răsucire   -   Armată
Mărimea conectorului (inch)   -   1/2,3/8</t>
  </si>
  <si>
    <t>004431</t>
  </si>
  <si>
    <t>Consumabile medicale/biocide/suturi/implanturiConsumabile medicale004431</t>
  </si>
  <si>
    <t>104-39620</t>
  </si>
  <si>
    <t>Canule pentru arteriotomie marimea 2mm</t>
  </si>
  <si>
    <t>004432</t>
  </si>
  <si>
    <t>Consumabile medicale/biocide/suturi/implanturiConsumabile medicale004432</t>
  </si>
  <si>
    <t>105-39620</t>
  </si>
  <si>
    <t>Canule pentru arteriotomie Marimea 3mm</t>
  </si>
  <si>
    <t>004433</t>
  </si>
  <si>
    <t>Consumabile medicale/biocide/suturi/implanturiConsumabile medicale004433</t>
  </si>
  <si>
    <t>106-39620</t>
  </si>
  <si>
    <t>Cateter IAB Sensation plus 7,5 Fr  50 cc w/Sratloock</t>
  </si>
  <si>
    <t xml:space="preserve"> Cateter IAB Sensation plus 7,5Fr  50 cc w/Sratloock .  Ce include guidewier si dilatatore compatibile cu pompa Maquet CS-300  </t>
  </si>
  <si>
    <t>004434</t>
  </si>
  <si>
    <t>Consumabile medicale/biocide/suturi/implanturiConsumabile medicale004434</t>
  </si>
  <si>
    <t>107-39620</t>
  </si>
  <si>
    <t>Cateter IAB Sensation plus 8 Fr  50 cc w/Sratloock</t>
  </si>
  <si>
    <t xml:space="preserve">  Cateter IAB Sensation plus 8 Fr  50 cc w/Sratloock .  Ce include guidewier si dilatatore compatibile cu pompa Maquet CS-300                                                                                                                                                                                                                                                                                                                                                                                                                                                         </t>
  </si>
  <si>
    <t>004435</t>
  </si>
  <si>
    <t>Consumabile medicale/biocide/suturi/implanturiConsumabile medicale004435</t>
  </si>
  <si>
    <t>108-39620</t>
  </si>
  <si>
    <t>Cateter IAB Linear  7.5 Fr 40 cc cu kit de insertie(162-183 cm)</t>
  </si>
  <si>
    <t xml:space="preserve">Cateter linear 40 cc 7.5 Fr. lungimea balonului -258 mm (162-183 cm).  Ce include guidewier si dilatatore compatibile cu pompa Maquet CS-300                                         </t>
  </si>
  <si>
    <t>004436</t>
  </si>
  <si>
    <t>Consumabile medicale/biocide/suturi/implanturiConsumabile medicale004436</t>
  </si>
  <si>
    <t>Oxigenator pentru ECMO compatibil cu " Cardiohelp" cu set standart de tubulatura</t>
  </si>
  <si>
    <t xml:space="preserve"> Debit volum maxim (l/min ) -5 l durata lucrului 30 zile compatibile cu Cardiohelp.</t>
  </si>
  <si>
    <t>004437</t>
  </si>
  <si>
    <t>Consumabile medicale/biocide/suturi/implanturiConsumabile medicale004437</t>
  </si>
  <si>
    <t>110-39620</t>
  </si>
  <si>
    <t xml:space="preserve">Canula arteriala femorala pentru ECMO (HLS)
</t>
  </si>
  <si>
    <t>Canula arteriala femorala (HLS)-19 Fr.(23 cm) Compatibile cu setul Cardiohelp.</t>
  </si>
  <si>
    <t>004438</t>
  </si>
  <si>
    <t>Consumabile medicale/biocide/suturi/implanturiConsumabile medicale004438</t>
  </si>
  <si>
    <t>111-39620</t>
  </si>
  <si>
    <t>Oxigenator pentru ECMO neonatal plus  cu setul standart de tubulatura compatibila cu pompa Rotaflow</t>
  </si>
  <si>
    <t xml:space="preserve">Debit volum maxim (l / min.)   -   Nu mai mic 1,5
Durata lucrului   -  30 zile
compatibil cu Rotaflow
   </t>
  </si>
  <si>
    <t>004439</t>
  </si>
  <si>
    <t>Consumabile medicale/biocide/suturi/implanturiConsumabile medicale004439</t>
  </si>
  <si>
    <t>112-39620</t>
  </si>
  <si>
    <t>Oxigenator pentru ECMO pediatric  cu setul standart de tubulatura compatibila cu pompa Rotaflow</t>
  </si>
  <si>
    <t>Debit volum maxim (l / min.)   -   Nu mai mic de 3 l/min. durata de lucru 30 zile  compatibil cu pampa Rotafow (procurate conform necesitatile institutiei0</t>
  </si>
  <si>
    <t>004440</t>
  </si>
  <si>
    <t>Consumabile medicale/biocide/suturi/implanturiConsumabile medicale004440</t>
  </si>
  <si>
    <t>Senzor de nivel (Maquet)</t>
  </si>
  <si>
    <t>Compatibile pentru aparatul de CEC HL20  - Da</t>
  </si>
  <si>
    <t>004441</t>
  </si>
  <si>
    <t>Consumabile medicale/biocide/suturi/implanturiConsumabile medicale004441</t>
  </si>
  <si>
    <t>114-39620</t>
  </si>
  <si>
    <t>Consumabile pentriu Cellsaver compatibile cu aparatul Aotologus  Medtronic</t>
  </si>
  <si>
    <t xml:space="preserve">Compatibila  cu aparatul Cellsaver  Autologus Medtronic :.set de spalare,rezervor pentru colectarea sangelui,aspirator.                                  </t>
  </si>
  <si>
    <t>004442</t>
  </si>
  <si>
    <t>Consumabile medicale/biocide/suturi/implanturiConsumabile medicale004442</t>
  </si>
  <si>
    <t>Consumabile pt masurarea parametrilor echilibrului acido-bazic on-line la copii si adulti</t>
  </si>
  <si>
    <t>BMU Sensor 1/4"-40 buc,1/2-30 buc .3/8-10buc</t>
  </si>
  <si>
    <t>004443</t>
  </si>
  <si>
    <t>Consumabile medicale/biocide/suturi/implanturiConsumabile medicale004443</t>
  </si>
  <si>
    <t>BMU Cell 1/4"-40 buc.3/8-40 buc.</t>
  </si>
  <si>
    <t>004444</t>
  </si>
  <si>
    <t>Consumabile medicale/biocide/suturi/implanturiConsumabile medicale004444</t>
  </si>
  <si>
    <t>118-39620</t>
  </si>
  <si>
    <t>Eprubete ACT-HR</t>
  </si>
  <si>
    <t>1 Casete pentru determinarea timpului activ de coagulare la nivel inalt de heparina
2.volumul probei -0.5 ml singe- 600buc,  2,0 ml singe-1200 buc.
3.tip proba –singe integru
4.material eprubeta –plastic
5.    compatibil cu aparatul Hemocron, Medtronic</t>
  </si>
  <si>
    <t>004445</t>
  </si>
  <si>
    <t>Consumabile medicale/biocide/suturi/implanturiConsumabile medicale004445</t>
  </si>
  <si>
    <t>119-39620</t>
  </si>
  <si>
    <t>Eprubete ACT -LR</t>
  </si>
  <si>
    <t>1 Casete pentru determinarea timpului activ de coagulare la nivel scazut de heparina
2.volumul probei -0.5 ml singe
3.tip proba –singe integru
4.material eprubeta –plastic
           5.    compatibil cu aparatul  Hemocron.</t>
  </si>
  <si>
    <t>004446</t>
  </si>
  <si>
    <t>Consumabile medicale/biocide/suturi/implanturiConsumabile medicale004446</t>
  </si>
  <si>
    <t>120-39620</t>
  </si>
  <si>
    <t xml:space="preserve">Canula venoasa femorala pentru ECMO (HLS)
</t>
  </si>
  <si>
    <t xml:space="preserve"> canula venoasa femorala (HLS )ECMO-23 Fr,25 Fr compatibile cu setul Cardiohelp.</t>
  </si>
  <si>
    <t>004447</t>
  </si>
  <si>
    <t>Consumabile medicale/biocide/suturi/implanturiConsumabile medicale004447</t>
  </si>
  <si>
    <t>Fogarty clamp atraumatic  CSOFT6</t>
  </si>
  <si>
    <t>Total</t>
  </si>
  <si>
    <t>117-39620</t>
  </si>
  <si>
    <t>Set  consumabile pentru plasmafereza la aparatul Nigale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</si>
</sst>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Times New Roman"/>
      <family val="1"/>
      <charset val="204"/>
    </font>
    <font>
      <b/>
      <sz val="11"/>
      <name val="Times New Roman"/>
      <family val="1"/>
      <charset val="204"/>
    </font>
    <font>
      <b/>
      <sz val="10"/>
      <color rgb="FF000000"/>
      <name val="Times New Roman"/>
      <family val="1"/>
      <charset val="204"/>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
      <b/>
      <sz val="12"/>
      <color theme="1"/>
      <name val="Times New Roman"/>
      <family val="1"/>
      <charset val="204"/>
    </font>
    <font>
      <sz val="12"/>
      <color theme="1"/>
      <name val="Calibri"/>
      <family val="2"/>
      <scheme val="minor"/>
    </font>
    <font>
      <sz val="10"/>
      <color rgb="FFFF0000"/>
      <name val="Times New Roman"/>
      <family val="1"/>
      <charset val="204"/>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s>
  <cellStyleXfs count="3">
    <xf numFmtId="0" fontId="0" fillId="0" borderId="0"/>
    <xf numFmtId="0" fontId="6" fillId="0" borderId="0"/>
    <xf numFmtId="0" fontId="6" fillId="0" borderId="0"/>
  </cellStyleXfs>
  <cellXfs count="63">
    <xf numFmtId="0" fontId="0" fillId="0" borderId="0" xfId="0"/>
    <xf numFmtId="0" fontId="1" fillId="2" borderId="1" xfId="0" applyFont="1" applyFill="1" applyBorder="1" applyAlignment="1">
      <alignment horizontal="center" vertical="center"/>
    </xf>
    <xf numFmtId="0" fontId="2" fillId="2" borderId="2" xfId="0" applyFont="1" applyFill="1" applyBorder="1" applyAlignment="1">
      <alignment horizontal="left" vertical="center"/>
    </xf>
    <xf numFmtId="0" fontId="2"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0" fillId="0" borderId="3" xfId="0" applyBorder="1"/>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0" fontId="5" fillId="0" borderId="2" xfId="0" applyFont="1" applyBorder="1" applyAlignment="1">
      <alignment horizontal="left" vertical="center" wrapText="1"/>
    </xf>
    <xf numFmtId="0" fontId="0" fillId="0" borderId="1" xfId="0" applyBorder="1"/>
    <xf numFmtId="0" fontId="7" fillId="4" borderId="1" xfId="1" applyFont="1" applyFill="1" applyBorder="1" applyAlignment="1">
      <alignment vertical="center" wrapText="1"/>
    </xf>
    <xf numFmtId="0" fontId="7" fillId="4" borderId="3" xfId="1" applyFont="1" applyFill="1" applyBorder="1" applyAlignment="1">
      <alignment horizontal="left" vertical="top" wrapText="1"/>
    </xf>
    <xf numFmtId="0" fontId="4" fillId="4" borderId="1" xfId="1" applyFont="1" applyFill="1" applyBorder="1" applyAlignment="1">
      <alignment horizontal="center" vertical="center"/>
    </xf>
    <xf numFmtId="2" fontId="4" fillId="4" borderId="1" xfId="0" applyNumberFormat="1" applyFont="1" applyFill="1" applyBorder="1" applyAlignment="1">
      <alignment horizontal="center" vertical="center"/>
    </xf>
    <xf numFmtId="2" fontId="4" fillId="4" borderId="2" xfId="0" applyNumberFormat="1" applyFont="1" applyFill="1" applyBorder="1" applyAlignment="1">
      <alignment horizontal="center" vertical="center"/>
    </xf>
    <xf numFmtId="3" fontId="0" fillId="3" borderId="1" xfId="0" applyNumberFormat="1" applyFill="1" applyBorder="1" applyAlignment="1">
      <alignment horizontal="center"/>
    </xf>
    <xf numFmtId="0" fontId="0" fillId="3" borderId="1" xfId="0" applyFill="1" applyBorder="1" applyAlignment="1">
      <alignment horizontal="center"/>
    </xf>
    <xf numFmtId="3" fontId="0" fillId="0" borderId="0" xfId="0" applyNumberFormat="1"/>
    <xf numFmtId="0" fontId="8" fillId="0" borderId="0" xfId="0" applyFont="1"/>
    <xf numFmtId="0" fontId="5" fillId="0" borderId="1" xfId="0" applyFont="1" applyBorder="1" applyAlignment="1">
      <alignment horizontal="left" vertical="center" wrapText="1"/>
    </xf>
    <xf numFmtId="0" fontId="0" fillId="5" borderId="6" xfId="0" applyFill="1" applyBorder="1"/>
    <xf numFmtId="0" fontId="7" fillId="4" borderId="6" xfId="1" applyFont="1" applyFill="1" applyBorder="1" applyAlignment="1">
      <alignment vertical="top" wrapText="1"/>
    </xf>
    <xf numFmtId="0" fontId="7" fillId="4" borderId="1" xfId="1" applyFont="1" applyFill="1" applyBorder="1" applyAlignment="1">
      <alignment horizontal="left" vertical="top" wrapText="1"/>
    </xf>
    <xf numFmtId="3" fontId="0" fillId="3" borderId="6" xfId="0" applyNumberFormat="1" applyFill="1" applyBorder="1" applyAlignment="1">
      <alignment horizontal="center"/>
    </xf>
    <xf numFmtId="0" fontId="0" fillId="3" borderId="6" xfId="0" applyFill="1" applyBorder="1" applyAlignment="1">
      <alignment horizontal="center"/>
    </xf>
    <xf numFmtId="0" fontId="4" fillId="0" borderId="7" xfId="0" applyFont="1" applyBorder="1" applyAlignment="1">
      <alignment horizontal="center" vertical="center" wrapText="1"/>
    </xf>
    <xf numFmtId="0" fontId="0" fillId="5" borderId="1" xfId="0" applyFill="1" applyBorder="1"/>
    <xf numFmtId="0" fontId="7" fillId="4" borderId="1" xfId="1" applyFont="1" applyFill="1" applyBorder="1" applyAlignment="1">
      <alignment vertical="top" wrapText="1"/>
    </xf>
    <xf numFmtId="3" fontId="9" fillId="3" borderId="1" xfId="0" applyNumberFormat="1" applyFont="1" applyFill="1" applyBorder="1" applyAlignment="1">
      <alignment horizontal="center" vertical="center"/>
    </xf>
    <xf numFmtId="0" fontId="9" fillId="3" borderId="1" xfId="0" applyFont="1" applyFill="1" applyBorder="1" applyAlignment="1">
      <alignment horizontal="center" vertical="center"/>
    </xf>
    <xf numFmtId="3" fontId="0" fillId="6" borderId="1" xfId="0" applyNumberFormat="1" applyFill="1" applyBorder="1" applyAlignment="1">
      <alignment horizontal="center"/>
    </xf>
    <xf numFmtId="0" fontId="5" fillId="5" borderId="1" xfId="0" applyFont="1" applyFill="1" applyBorder="1" applyAlignment="1">
      <alignment horizontal="left" vertical="top"/>
    </xf>
    <xf numFmtId="0" fontId="4" fillId="0" borderId="0" xfId="0" applyFont="1"/>
    <xf numFmtId="0" fontId="5" fillId="5" borderId="1" xfId="0" applyFont="1" applyFill="1" applyBorder="1" applyAlignment="1">
      <alignment horizontal="left" vertical="center" wrapText="1"/>
    </xf>
    <xf numFmtId="0" fontId="0" fillId="0" borderId="6" xfId="0" applyBorder="1"/>
    <xf numFmtId="0" fontId="9" fillId="6" borderId="1" xfId="0" applyFont="1" applyFill="1" applyBorder="1" applyAlignment="1">
      <alignment horizontal="center" vertical="center"/>
    </xf>
    <xf numFmtId="3" fontId="0" fillId="6" borderId="1" xfId="0" applyNumberFormat="1" applyFill="1" applyBorder="1" applyAlignment="1">
      <alignment horizontal="center" vertical="center"/>
    </xf>
    <xf numFmtId="0" fontId="0" fillId="0" borderId="0" xfId="0" applyAlignment="1">
      <alignment vertical="center"/>
    </xf>
    <xf numFmtId="0" fontId="5" fillId="5" borderId="6" xfId="0" applyFont="1" applyFill="1" applyBorder="1" applyAlignment="1">
      <alignment horizontal="left" vertical="top"/>
    </xf>
    <xf numFmtId="0" fontId="5" fillId="6" borderId="6" xfId="0" applyFont="1" applyFill="1" applyBorder="1" applyAlignment="1">
      <alignment horizontal="left" vertical="top"/>
    </xf>
    <xf numFmtId="0" fontId="5" fillId="6" borderId="1" xfId="0" applyFont="1" applyFill="1" applyBorder="1" applyAlignment="1">
      <alignment horizontal="left" vertical="center" wrapText="1"/>
    </xf>
    <xf numFmtId="3" fontId="9" fillId="6" borderId="1" xfId="0" applyNumberFormat="1" applyFont="1" applyFill="1" applyBorder="1" applyAlignment="1">
      <alignment horizontal="center" vertical="center"/>
    </xf>
    <xf numFmtId="0" fontId="0" fillId="6" borderId="1" xfId="0" applyFill="1" applyBorder="1" applyAlignment="1">
      <alignment horizontal="center"/>
    </xf>
    <xf numFmtId="0" fontId="5" fillId="6" borderId="6" xfId="0" applyFont="1" applyFill="1" applyBorder="1" applyAlignment="1">
      <alignment horizontal="left" vertical="center" wrapText="1"/>
    </xf>
    <xf numFmtId="0" fontId="5" fillId="0" borderId="1" xfId="0" applyFont="1" applyBorder="1" applyAlignment="1">
      <alignment horizontal="left" vertical="top"/>
    </xf>
    <xf numFmtId="4" fontId="0" fillId="0" borderId="0" xfId="0" applyNumberFormat="1"/>
    <xf numFmtId="0" fontId="7" fillId="4" borderId="1" xfId="2" applyFont="1" applyFill="1" applyBorder="1" applyAlignment="1">
      <alignment vertical="top" wrapText="1"/>
    </xf>
    <xf numFmtId="0" fontId="7" fillId="4" borderId="1" xfId="2" applyFont="1" applyFill="1" applyBorder="1" applyAlignment="1">
      <alignment horizontal="left" vertical="top" wrapText="1"/>
    </xf>
    <xf numFmtId="0" fontId="0" fillId="6" borderId="1" xfId="0" applyFill="1" applyBorder="1"/>
    <xf numFmtId="0" fontId="0" fillId="3" borderId="0" xfId="0" applyFill="1" applyAlignment="1">
      <alignment horizontal="center"/>
    </xf>
    <xf numFmtId="0" fontId="0" fillId="4" borderId="1" xfId="0" applyFill="1" applyBorder="1"/>
    <xf numFmtId="0" fontId="0" fillId="4" borderId="1" xfId="0" applyFill="1" applyBorder="1" applyAlignment="1">
      <alignment vertical="center" wrapText="1"/>
    </xf>
    <xf numFmtId="0" fontId="0" fillId="4" borderId="3" xfId="0" applyFill="1" applyBorder="1" applyAlignment="1">
      <alignment vertical="top" wrapText="1"/>
    </xf>
    <xf numFmtId="0" fontId="0" fillId="4" borderId="3" xfId="0" applyFill="1" applyBorder="1" applyAlignment="1">
      <alignment wrapText="1"/>
    </xf>
    <xf numFmtId="0" fontId="0" fillId="4" borderId="0" xfId="0" applyFill="1"/>
    <xf numFmtId="0" fontId="5" fillId="0" borderId="1" xfId="0" applyFont="1" applyBorder="1" applyAlignment="1">
      <alignment horizontal="center" vertical="center"/>
    </xf>
  </cellXfs>
  <cellStyles count="3">
    <cellStyle name="Normal" xfId="0" builtinId="0"/>
    <cellStyle name="Normal 2 2 3" xfId="2" xr:uid="{A2C10E81-C4C0-4929-8B14-25BB56EFC77C}"/>
    <cellStyle name="Normal 3" xfId="1" xr:uid="{DD6D01D8-90C5-4305-BA7B-EE2E2BA175A4}"/>
  </cellStyles>
  <dxfs count="1">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D5718-CB9A-4B59-ACCB-964F0956F97B}">
  <sheetPr filterMode="1"/>
  <dimension ref="A1:AC128"/>
  <sheetViews>
    <sheetView tabSelected="1" topLeftCell="C1" zoomScale="70" zoomScaleNormal="70" workbookViewId="0">
      <pane ySplit="1" topLeftCell="A2" activePane="bottomLeft" state="frozen"/>
      <selection pane="bottomLeft" activeCell="AL55" sqref="AL55"/>
    </sheetView>
  </sheetViews>
  <sheetFormatPr defaultRowHeight="15" x14ac:dyDescent="0.25"/>
  <cols>
    <col min="1" max="1" width="9.140625" hidden="1" customWidth="1"/>
    <col min="2" max="2" width="12.7109375" hidden="1" customWidth="1"/>
    <col min="3" max="3" width="0.140625" customWidth="1"/>
    <col min="4" max="4" width="13.5703125" customWidth="1"/>
    <col min="5" max="5" width="30.42578125" customWidth="1"/>
    <col min="6" max="6" width="30.5703125" customWidth="1"/>
    <col min="7" max="7" width="15.140625" hidden="1" customWidth="1"/>
    <col min="8" max="8" width="10.85546875" hidden="1" customWidth="1"/>
    <col min="9" max="9" width="14.28515625" hidden="1" customWidth="1"/>
    <col min="10" max="10" width="10.140625" hidden="1" customWidth="1"/>
    <col min="11" max="11" width="14.28515625" style="56" customWidth="1"/>
    <col min="12" max="12" width="16.42578125" style="56" customWidth="1"/>
    <col min="13" max="13" width="22.5703125" style="56" customWidth="1"/>
    <col min="14" max="16" width="9.140625" hidden="1" customWidth="1"/>
    <col min="17" max="31" width="0" hidden="1" customWidth="1"/>
  </cols>
  <sheetData>
    <row r="1" spans="1:29" ht="59.25" customHeight="1" thickBot="1" x14ac:dyDescent="0.3">
      <c r="A1" s="1" t="s">
        <v>0</v>
      </c>
      <c r="B1" s="1" t="s">
        <v>1</v>
      </c>
      <c r="C1" s="2" t="s">
        <v>2</v>
      </c>
      <c r="D1" s="3"/>
      <c r="E1" s="4" t="s">
        <v>3</v>
      </c>
      <c r="F1" s="5" t="s">
        <v>4</v>
      </c>
      <c r="G1" s="6" t="s">
        <v>5</v>
      </c>
      <c r="H1" s="7" t="s">
        <v>6</v>
      </c>
      <c r="I1" s="7" t="s">
        <v>7</v>
      </c>
      <c r="J1" s="8" t="s">
        <v>8</v>
      </c>
      <c r="K1" s="9" t="s">
        <v>9</v>
      </c>
      <c r="L1" s="9" t="s">
        <v>10</v>
      </c>
      <c r="M1" s="9" t="s">
        <v>11</v>
      </c>
      <c r="N1" s="10"/>
      <c r="P1" s="9" t="s">
        <v>12</v>
      </c>
      <c r="Q1" s="11" t="s">
        <v>13</v>
      </c>
      <c r="R1" s="11" t="s">
        <v>14</v>
      </c>
      <c r="S1" s="11" t="s">
        <v>15</v>
      </c>
      <c r="T1" s="11" t="s">
        <v>16</v>
      </c>
      <c r="U1" s="11" t="s">
        <v>17</v>
      </c>
      <c r="V1" s="11" t="s">
        <v>18</v>
      </c>
      <c r="W1" s="11" t="s">
        <v>19</v>
      </c>
      <c r="X1" s="11" t="s">
        <v>20</v>
      </c>
      <c r="Y1" s="12" t="s">
        <v>21</v>
      </c>
      <c r="Z1" s="12" t="s">
        <v>22</v>
      </c>
      <c r="AA1" s="12" t="s">
        <v>23</v>
      </c>
      <c r="AB1" s="12" t="s">
        <v>24</v>
      </c>
      <c r="AC1" s="12" t="s">
        <v>25</v>
      </c>
    </row>
    <row r="2" spans="1:29" ht="39.75" customHeight="1" x14ac:dyDescent="0.25">
      <c r="A2" s="13" t="s">
        <v>26</v>
      </c>
      <c r="B2" s="14" t="s">
        <v>27</v>
      </c>
      <c r="C2" s="15" t="s">
        <v>28</v>
      </c>
      <c r="D2" s="16" t="s">
        <v>29</v>
      </c>
      <c r="E2" s="17" t="s">
        <v>30</v>
      </c>
      <c r="F2" s="17" t="s">
        <v>30</v>
      </c>
      <c r="G2" s="18" t="s">
        <v>31</v>
      </c>
      <c r="H2" s="19" t="s">
        <v>32</v>
      </c>
      <c r="I2" s="20">
        <v>107.33641176470587</v>
      </c>
      <c r="J2" s="21">
        <v>128.80369411764704</v>
      </c>
      <c r="K2" s="22"/>
      <c r="L2" s="23">
        <v>100</v>
      </c>
      <c r="M2" s="22">
        <v>100</v>
      </c>
      <c r="N2" s="10" t="e">
        <f>#REF!+#REF!</f>
        <v>#REF!</v>
      </c>
      <c r="O2" s="24" t="e">
        <f>#REF!-#REF!-#REF!+#REF!</f>
        <v>#REF!</v>
      </c>
      <c r="P2" s="16">
        <f>M2*I2</f>
        <v>10733.641176470588</v>
      </c>
      <c r="AC2" s="25" t="s">
        <v>33</v>
      </c>
    </row>
    <row r="3" spans="1:29" ht="28.5" customHeight="1" x14ac:dyDescent="0.25">
      <c r="A3" s="13" t="s">
        <v>26</v>
      </c>
      <c r="B3" s="14" t="s">
        <v>34</v>
      </c>
      <c r="C3" s="15" t="s">
        <v>35</v>
      </c>
      <c r="D3" s="16" t="s">
        <v>36</v>
      </c>
      <c r="E3" s="17" t="s">
        <v>37</v>
      </c>
      <c r="F3" s="17" t="s">
        <v>37</v>
      </c>
      <c r="G3" s="18" t="s">
        <v>38</v>
      </c>
      <c r="H3" s="19" t="s">
        <v>32</v>
      </c>
      <c r="I3" s="20">
        <v>127.7659625</v>
      </c>
      <c r="J3" s="21">
        <v>153.31915499999999</v>
      </c>
      <c r="K3" s="22"/>
      <c r="L3" s="23">
        <v>100</v>
      </c>
      <c r="M3" s="22">
        <v>100</v>
      </c>
      <c r="N3" s="10" t="e">
        <f>#REF!+#REF!</f>
        <v>#REF!</v>
      </c>
      <c r="O3" s="24" t="e">
        <f>#REF!-#REF!-#REF!+#REF!</f>
        <v>#REF!</v>
      </c>
      <c r="P3" s="16">
        <f>M3*I3</f>
        <v>12776.596250000001</v>
      </c>
    </row>
    <row r="4" spans="1:29" ht="20.100000000000001" hidden="1" customHeight="1" x14ac:dyDescent="0.25">
      <c r="A4" s="13" t="s">
        <v>26</v>
      </c>
      <c r="B4" s="14" t="s">
        <v>39</v>
      </c>
      <c r="C4" s="26" t="s">
        <v>40</v>
      </c>
      <c r="D4" s="27" t="s">
        <v>41</v>
      </c>
      <c r="E4" s="28" t="s">
        <v>42</v>
      </c>
      <c r="F4" s="28" t="s">
        <v>42</v>
      </c>
      <c r="G4" s="29" t="s">
        <v>43</v>
      </c>
      <c r="H4" s="19" t="s">
        <v>32</v>
      </c>
      <c r="I4" s="20">
        <v>316.41000000000003</v>
      </c>
      <c r="J4" s="20">
        <v>379.69200000000001</v>
      </c>
      <c r="K4" s="30">
        <v>25</v>
      </c>
      <c r="L4" s="31">
        <v>2</v>
      </c>
      <c r="M4" s="30">
        <v>27</v>
      </c>
      <c r="N4" s="16" t="e">
        <f>#REF!+#REF!</f>
        <v>#REF!</v>
      </c>
      <c r="O4" s="24" t="e">
        <f>#REF!-#REF!-#REF!+#REF!</f>
        <v>#REF!</v>
      </c>
      <c r="P4">
        <f>M4*I4</f>
        <v>8543.0700000000015</v>
      </c>
      <c r="U4" s="32" t="s">
        <v>44</v>
      </c>
      <c r="V4">
        <v>493.27</v>
      </c>
      <c r="AB4" t="s">
        <v>45</v>
      </c>
      <c r="AC4" t="s">
        <v>33</v>
      </c>
    </row>
    <row r="5" spans="1:29" ht="20.100000000000001" hidden="1" customHeight="1" x14ac:dyDescent="0.25">
      <c r="A5" s="13" t="s">
        <v>26</v>
      </c>
      <c r="B5" s="14" t="s">
        <v>46</v>
      </c>
      <c r="C5" s="26" t="s">
        <v>47</v>
      </c>
      <c r="D5" s="33" t="s">
        <v>48</v>
      </c>
      <c r="E5" s="34" t="s">
        <v>49</v>
      </c>
      <c r="F5" s="34" t="s">
        <v>49</v>
      </c>
      <c r="G5" s="29" t="s">
        <v>50</v>
      </c>
      <c r="H5" s="19" t="s">
        <v>32</v>
      </c>
      <c r="I5" s="20">
        <v>430.95</v>
      </c>
      <c r="J5" s="20">
        <v>517.14</v>
      </c>
      <c r="K5" s="22">
        <v>25</v>
      </c>
      <c r="L5" s="23">
        <v>2</v>
      </c>
      <c r="M5" s="22">
        <v>27</v>
      </c>
      <c r="N5" s="16" t="e">
        <f>#REF!+#REF!</f>
        <v>#REF!</v>
      </c>
      <c r="O5" s="24" t="e">
        <f>#REF!-#REF!-#REF!+#REF!</f>
        <v>#REF!</v>
      </c>
      <c r="P5">
        <f>M5*I5</f>
        <v>11635.65</v>
      </c>
      <c r="U5" t="s">
        <v>51</v>
      </c>
      <c r="V5">
        <v>668.3</v>
      </c>
      <c r="AB5" t="s">
        <v>45</v>
      </c>
      <c r="AC5" t="s">
        <v>33</v>
      </c>
    </row>
    <row r="6" spans="1:29" ht="20.100000000000001" hidden="1" customHeight="1" x14ac:dyDescent="0.25">
      <c r="A6" s="13" t="s">
        <v>26</v>
      </c>
      <c r="B6" s="14" t="s">
        <v>52</v>
      </c>
      <c r="C6" s="26" t="s">
        <v>53</v>
      </c>
      <c r="D6" s="16" t="s">
        <v>54</v>
      </c>
      <c r="E6" s="34" t="s">
        <v>55</v>
      </c>
      <c r="F6" s="34" t="s">
        <v>55</v>
      </c>
      <c r="G6" s="29" t="s">
        <v>56</v>
      </c>
      <c r="H6" s="19" t="s">
        <v>32</v>
      </c>
      <c r="I6" s="20">
        <v>7098</v>
      </c>
      <c r="J6" s="20">
        <v>8517.6</v>
      </c>
      <c r="K6" s="22">
        <v>0</v>
      </c>
      <c r="L6" s="23">
        <v>0</v>
      </c>
      <c r="M6" s="22">
        <v>0</v>
      </c>
      <c r="N6" s="16" t="e">
        <f>#REF!+#REF!</f>
        <v>#REF!</v>
      </c>
      <c r="O6" s="24" t="e">
        <f>#REF!-#REF!-#REF!+#REF!</f>
        <v>#REF!</v>
      </c>
    </row>
    <row r="7" spans="1:29" ht="20.100000000000001" hidden="1" customHeight="1" x14ac:dyDescent="0.25">
      <c r="A7" s="13" t="s">
        <v>26</v>
      </c>
      <c r="B7" s="14" t="s">
        <v>57</v>
      </c>
      <c r="C7" s="26" t="s">
        <v>58</v>
      </c>
      <c r="D7" s="16" t="s">
        <v>59</v>
      </c>
      <c r="E7" s="34" t="s">
        <v>60</v>
      </c>
      <c r="F7" s="34" t="s">
        <v>60</v>
      </c>
      <c r="G7" s="29" t="s">
        <v>61</v>
      </c>
      <c r="H7" s="19" t="s">
        <v>32</v>
      </c>
      <c r="I7" s="20">
        <v>7098</v>
      </c>
      <c r="J7" s="20">
        <v>8517.6</v>
      </c>
      <c r="K7" s="22">
        <v>0</v>
      </c>
      <c r="L7" s="23">
        <v>0</v>
      </c>
      <c r="M7" s="22">
        <v>0</v>
      </c>
      <c r="N7" s="16" t="e">
        <f>#REF!+#REF!</f>
        <v>#REF!</v>
      </c>
      <c r="O7" s="24" t="e">
        <f>#REF!-#REF!-#REF!+#REF!</f>
        <v>#REF!</v>
      </c>
    </row>
    <row r="8" spans="1:29" ht="20.100000000000001" hidden="1" customHeight="1" x14ac:dyDescent="0.25">
      <c r="A8" s="13" t="s">
        <v>26</v>
      </c>
      <c r="B8" s="14" t="s">
        <v>62</v>
      </c>
      <c r="C8" s="26" t="s">
        <v>63</v>
      </c>
      <c r="D8" s="16" t="s">
        <v>64</v>
      </c>
      <c r="E8" s="34" t="s">
        <v>65</v>
      </c>
      <c r="F8" s="34" t="s">
        <v>65</v>
      </c>
      <c r="G8" s="29" t="s">
        <v>66</v>
      </c>
      <c r="H8" s="19" t="s">
        <v>32</v>
      </c>
      <c r="I8" s="20">
        <v>7098</v>
      </c>
      <c r="J8" s="20">
        <v>8517.6</v>
      </c>
      <c r="K8" s="22">
        <v>0</v>
      </c>
      <c r="L8" s="23">
        <v>0</v>
      </c>
      <c r="M8" s="22">
        <v>0</v>
      </c>
      <c r="N8" s="16" t="e">
        <f>#REF!+#REF!</f>
        <v>#REF!</v>
      </c>
      <c r="O8" s="24" t="e">
        <f>#REF!-#REF!-#REF!+#REF!</f>
        <v>#REF!</v>
      </c>
    </row>
    <row r="9" spans="1:29" ht="38.25" hidden="1" customHeight="1" x14ac:dyDescent="0.25">
      <c r="A9" s="13" t="s">
        <v>26</v>
      </c>
      <c r="B9" s="14" t="s">
        <v>67</v>
      </c>
      <c r="C9" s="26" t="s">
        <v>68</v>
      </c>
      <c r="D9" s="16" t="s">
        <v>69</v>
      </c>
      <c r="E9" s="34" t="s">
        <v>70</v>
      </c>
      <c r="F9" s="34" t="s">
        <v>70</v>
      </c>
      <c r="G9" s="29" t="s">
        <v>71</v>
      </c>
      <c r="H9" s="19" t="s">
        <v>32</v>
      </c>
      <c r="I9" s="20">
        <v>6971.25</v>
      </c>
      <c r="J9" s="20">
        <v>8365.5</v>
      </c>
      <c r="K9" s="35">
        <v>8</v>
      </c>
      <c r="L9" s="36">
        <v>0</v>
      </c>
      <c r="M9" s="37">
        <v>0</v>
      </c>
      <c r="N9" s="16" t="e">
        <f>#REF!+#REF!</f>
        <v>#REF!</v>
      </c>
      <c r="O9" s="24" t="e">
        <f>#REF!-#REF!-#REF!+#REF!</f>
        <v>#REF!</v>
      </c>
    </row>
    <row r="10" spans="1:29" ht="32.25" hidden="1" customHeight="1" x14ac:dyDescent="0.25">
      <c r="A10" s="13" t="s">
        <v>26</v>
      </c>
      <c r="B10" s="14" t="s">
        <v>72</v>
      </c>
      <c r="C10" s="26" t="s">
        <v>73</v>
      </c>
      <c r="D10" s="16" t="s">
        <v>74</v>
      </c>
      <c r="E10" s="34" t="s">
        <v>70</v>
      </c>
      <c r="F10" s="34" t="s">
        <v>70</v>
      </c>
      <c r="G10" s="29" t="s">
        <v>75</v>
      </c>
      <c r="H10" s="19" t="s">
        <v>32</v>
      </c>
      <c r="I10" s="20">
        <v>8668.2999999999993</v>
      </c>
      <c r="J10" s="20">
        <v>10401.959999999999</v>
      </c>
      <c r="K10" s="22"/>
      <c r="L10" s="23">
        <v>0</v>
      </c>
      <c r="M10" s="22">
        <v>0</v>
      </c>
      <c r="N10" s="16" t="e">
        <f>#REF!+#REF!</f>
        <v>#REF!</v>
      </c>
      <c r="O10" s="24" t="e">
        <f>#REF!-#REF!-#REF!+#REF!</f>
        <v>#REF!</v>
      </c>
    </row>
    <row r="11" spans="1:29" ht="20.100000000000001" hidden="1" customHeight="1" x14ac:dyDescent="0.25">
      <c r="A11" s="13" t="s">
        <v>26</v>
      </c>
      <c r="B11" s="14" t="s">
        <v>76</v>
      </c>
      <c r="C11" s="26" t="s">
        <v>77</v>
      </c>
      <c r="D11" s="16" t="s">
        <v>78</v>
      </c>
      <c r="E11" s="34" t="s">
        <v>70</v>
      </c>
      <c r="F11" s="34" t="s">
        <v>70</v>
      </c>
      <c r="G11" s="29" t="s">
        <v>79</v>
      </c>
      <c r="H11" s="19" t="s">
        <v>32</v>
      </c>
      <c r="I11" s="20">
        <v>8668.3000000000011</v>
      </c>
      <c r="J11" s="20">
        <v>10401.960000000001</v>
      </c>
      <c r="K11" s="22">
        <v>0</v>
      </c>
      <c r="L11" s="23">
        <v>0</v>
      </c>
      <c r="M11" s="22">
        <v>0</v>
      </c>
      <c r="N11" s="16" t="e">
        <f>#REF!+#REF!</f>
        <v>#REF!</v>
      </c>
      <c r="O11" s="24" t="e">
        <f>#REF!-#REF!-#REF!+#REF!</f>
        <v>#REF!</v>
      </c>
    </row>
    <row r="12" spans="1:29" ht="20.100000000000001" hidden="1" customHeight="1" x14ac:dyDescent="0.25">
      <c r="A12" s="13" t="s">
        <v>26</v>
      </c>
      <c r="B12" s="14" t="s">
        <v>80</v>
      </c>
      <c r="C12" s="26" t="s">
        <v>81</v>
      </c>
      <c r="D12" s="16" t="s">
        <v>82</v>
      </c>
      <c r="E12" s="34" t="s">
        <v>83</v>
      </c>
      <c r="F12" s="34" t="s">
        <v>83</v>
      </c>
      <c r="G12" s="29" t="s">
        <v>84</v>
      </c>
      <c r="H12" s="19" t="s">
        <v>32</v>
      </c>
      <c r="I12" s="20">
        <v>402.22</v>
      </c>
      <c r="J12" s="20">
        <v>482.66399999999999</v>
      </c>
      <c r="K12" s="22">
        <v>0</v>
      </c>
      <c r="L12" s="23">
        <v>0</v>
      </c>
      <c r="M12" s="22">
        <v>0</v>
      </c>
      <c r="N12" s="16" t="e">
        <f>#REF!+#REF!</f>
        <v>#REF!</v>
      </c>
      <c r="O12" s="24" t="e">
        <f>#REF!-#REF!-#REF!+#REF!</f>
        <v>#REF!</v>
      </c>
    </row>
    <row r="13" spans="1:29" ht="20.100000000000001" hidden="1" customHeight="1" x14ac:dyDescent="0.25">
      <c r="A13" s="13" t="s">
        <v>26</v>
      </c>
      <c r="B13" s="14" t="s">
        <v>85</v>
      </c>
      <c r="C13" s="26" t="s">
        <v>86</v>
      </c>
      <c r="D13" s="16" t="s">
        <v>87</v>
      </c>
      <c r="E13" s="34" t="s">
        <v>88</v>
      </c>
      <c r="F13" s="34" t="s">
        <v>88</v>
      </c>
      <c r="G13" s="29" t="s">
        <v>89</v>
      </c>
      <c r="H13" s="19" t="s">
        <v>32</v>
      </c>
      <c r="I13" s="20">
        <v>402.22</v>
      </c>
      <c r="J13" s="20">
        <v>482.66399999999999</v>
      </c>
      <c r="K13" s="22"/>
      <c r="L13" s="23">
        <v>0</v>
      </c>
      <c r="M13" s="22">
        <v>0</v>
      </c>
      <c r="N13" s="16" t="e">
        <f>#REF!+#REF!</f>
        <v>#REF!</v>
      </c>
      <c r="O13" s="24" t="e">
        <f>#REF!-#REF!-#REF!+#REF!</f>
        <v>#REF!</v>
      </c>
    </row>
    <row r="14" spans="1:29" ht="20.100000000000001" hidden="1" customHeight="1" x14ac:dyDescent="0.25">
      <c r="A14" s="13" t="s">
        <v>26</v>
      </c>
      <c r="B14" s="14" t="s">
        <v>90</v>
      </c>
      <c r="C14" s="26" t="s">
        <v>91</v>
      </c>
      <c r="D14" s="33" t="s">
        <v>92</v>
      </c>
      <c r="E14" s="34" t="s">
        <v>93</v>
      </c>
      <c r="F14" s="34" t="s">
        <v>93</v>
      </c>
      <c r="G14" s="29" t="s">
        <v>94</v>
      </c>
      <c r="H14" s="19" t="s">
        <v>32</v>
      </c>
      <c r="I14" s="20">
        <v>388.8</v>
      </c>
      <c r="J14" s="20">
        <v>466.56</v>
      </c>
      <c r="K14" s="22">
        <v>0</v>
      </c>
      <c r="L14" s="23">
        <v>80</v>
      </c>
      <c r="M14" s="22">
        <v>80</v>
      </c>
      <c r="N14" s="16" t="e">
        <f>#REF!+#REF!</f>
        <v>#REF!</v>
      </c>
      <c r="O14" s="24" t="e">
        <f>#REF!-#REF!-#REF!+#REF!</f>
        <v>#REF!</v>
      </c>
      <c r="P14">
        <f>M14*I14</f>
        <v>31104</v>
      </c>
      <c r="U14" s="24">
        <v>378851</v>
      </c>
      <c r="V14">
        <v>409.15899999999999</v>
      </c>
      <c r="AB14" s="32" t="s">
        <v>95</v>
      </c>
      <c r="AC14" t="s">
        <v>33</v>
      </c>
    </row>
    <row r="15" spans="1:29" ht="20.100000000000001" hidden="1" customHeight="1" x14ac:dyDescent="0.25">
      <c r="A15" s="13" t="s">
        <v>26</v>
      </c>
      <c r="B15" s="14" t="s">
        <v>96</v>
      </c>
      <c r="C15" s="26" t="s">
        <v>97</v>
      </c>
      <c r="D15" s="33" t="s">
        <v>98</v>
      </c>
      <c r="E15" s="34" t="s">
        <v>99</v>
      </c>
      <c r="F15" s="34" t="s">
        <v>99</v>
      </c>
      <c r="G15" s="29" t="s">
        <v>100</v>
      </c>
      <c r="H15" s="19" t="s">
        <v>32</v>
      </c>
      <c r="I15" s="20">
        <v>442.27599999999995</v>
      </c>
      <c r="J15" s="20">
        <v>530.73119999999994</v>
      </c>
      <c r="K15" s="22">
        <v>0</v>
      </c>
      <c r="L15" s="23">
        <v>60</v>
      </c>
      <c r="M15" s="22">
        <v>60</v>
      </c>
      <c r="N15" s="16" t="e">
        <f>#REF!+#REF!</f>
        <v>#REF!</v>
      </c>
      <c r="O15" s="24" t="e">
        <f>#REF!-#REF!-#REF!+#REF!</f>
        <v>#REF!</v>
      </c>
      <c r="P15">
        <f>M15*I15</f>
        <v>26536.559999999998</v>
      </c>
      <c r="U15" s="24">
        <v>378851</v>
      </c>
      <c r="V15">
        <v>409.15899999999999</v>
      </c>
      <c r="AB15" s="32" t="s">
        <v>95</v>
      </c>
      <c r="AC15" t="s">
        <v>33</v>
      </c>
    </row>
    <row r="16" spans="1:29" ht="20.100000000000001" hidden="1" customHeight="1" x14ac:dyDescent="0.25">
      <c r="A16" s="13" t="s">
        <v>26</v>
      </c>
      <c r="B16" s="14" t="s">
        <v>101</v>
      </c>
      <c r="C16" s="26" t="s">
        <v>102</v>
      </c>
      <c r="D16" s="33" t="s">
        <v>103</v>
      </c>
      <c r="E16" s="34" t="s">
        <v>104</v>
      </c>
      <c r="F16" s="34" t="s">
        <v>104</v>
      </c>
      <c r="G16" s="29" t="s">
        <v>105</v>
      </c>
      <c r="H16" s="19" t="s">
        <v>32</v>
      </c>
      <c r="I16" s="20">
        <v>442.27600000000001</v>
      </c>
      <c r="J16" s="20">
        <v>530.73119999999994</v>
      </c>
      <c r="K16" s="22">
        <v>0</v>
      </c>
      <c r="L16" s="23">
        <v>40</v>
      </c>
      <c r="M16" s="22">
        <v>40</v>
      </c>
      <c r="N16" s="16" t="e">
        <f>#REF!+#REF!</f>
        <v>#REF!</v>
      </c>
      <c r="O16" s="24" t="e">
        <f>#REF!-#REF!-#REF!+#REF!</f>
        <v>#REF!</v>
      </c>
      <c r="P16">
        <f>M16*I16</f>
        <v>17691.04</v>
      </c>
      <c r="U16" t="s">
        <v>106</v>
      </c>
      <c r="V16">
        <v>449.53899999999999</v>
      </c>
      <c r="AB16" t="s">
        <v>95</v>
      </c>
      <c r="AC16" t="s">
        <v>33</v>
      </c>
    </row>
    <row r="17" spans="1:29" ht="20.100000000000001" hidden="1" customHeight="1" x14ac:dyDescent="0.25">
      <c r="A17" s="13" t="s">
        <v>26</v>
      </c>
      <c r="B17" s="14" t="s">
        <v>107</v>
      </c>
      <c r="C17" s="26" t="s">
        <v>108</v>
      </c>
      <c r="D17" s="16" t="s">
        <v>109</v>
      </c>
      <c r="E17" s="34" t="s">
        <v>110</v>
      </c>
      <c r="F17" s="34" t="s">
        <v>110</v>
      </c>
      <c r="G17" s="29" t="s">
        <v>111</v>
      </c>
      <c r="H17" s="19" t="s">
        <v>32</v>
      </c>
      <c r="I17" s="20">
        <v>468.98</v>
      </c>
      <c r="J17" s="20">
        <v>562.77599999999995</v>
      </c>
      <c r="K17" s="22">
        <v>0</v>
      </c>
      <c r="L17" s="23">
        <v>0</v>
      </c>
      <c r="M17" s="22">
        <v>0</v>
      </c>
      <c r="N17" s="16" t="e">
        <f>#REF!+#REF!</f>
        <v>#REF!</v>
      </c>
      <c r="O17" s="24" t="e">
        <f>#REF!-#REF!-#REF!+#REF!</f>
        <v>#REF!</v>
      </c>
    </row>
    <row r="18" spans="1:29" ht="20.100000000000001" hidden="1" customHeight="1" x14ac:dyDescent="0.25">
      <c r="A18" s="13" t="s">
        <v>26</v>
      </c>
      <c r="B18" s="14" t="s">
        <v>112</v>
      </c>
      <c r="C18" s="26" t="s">
        <v>113</v>
      </c>
      <c r="D18" s="16" t="s">
        <v>114</v>
      </c>
      <c r="E18" s="34" t="s">
        <v>115</v>
      </c>
      <c r="F18" s="34" t="s">
        <v>115</v>
      </c>
      <c r="G18" s="29" t="s">
        <v>116</v>
      </c>
      <c r="H18" s="19" t="s">
        <v>32</v>
      </c>
      <c r="I18" s="20">
        <v>468.98</v>
      </c>
      <c r="J18" s="20">
        <v>562.77599999999995</v>
      </c>
      <c r="K18" s="22">
        <v>0</v>
      </c>
      <c r="L18" s="23">
        <v>0</v>
      </c>
      <c r="M18" s="22">
        <v>0</v>
      </c>
      <c r="N18" s="16" t="e">
        <f>#REF!+#REF!</f>
        <v>#REF!</v>
      </c>
      <c r="O18" s="24" t="e">
        <f>#REF!-#REF!-#REF!+#REF!</f>
        <v>#REF!</v>
      </c>
    </row>
    <row r="19" spans="1:29" ht="20.100000000000001" hidden="1" customHeight="1" x14ac:dyDescent="0.25">
      <c r="A19" s="13" t="s">
        <v>26</v>
      </c>
      <c r="B19" s="14" t="s">
        <v>117</v>
      </c>
      <c r="C19" s="26" t="s">
        <v>118</v>
      </c>
      <c r="D19" s="16" t="s">
        <v>119</v>
      </c>
      <c r="E19" s="34" t="s">
        <v>120</v>
      </c>
      <c r="F19" s="34" t="s">
        <v>120</v>
      </c>
      <c r="G19" s="29" t="s">
        <v>121</v>
      </c>
      <c r="H19" s="19" t="s">
        <v>32</v>
      </c>
      <c r="I19" s="20">
        <v>468.98</v>
      </c>
      <c r="J19" s="20">
        <v>562.77599999999995</v>
      </c>
      <c r="K19" s="22">
        <v>0</v>
      </c>
      <c r="L19" s="23">
        <v>0</v>
      </c>
      <c r="M19" s="22">
        <v>0</v>
      </c>
      <c r="N19" s="16" t="e">
        <f>#REF!+#REF!</f>
        <v>#REF!</v>
      </c>
      <c r="O19" s="24" t="e">
        <f>#REF!-#REF!-#REF!+#REF!</f>
        <v>#REF!</v>
      </c>
    </row>
    <row r="20" spans="1:29" ht="20.100000000000001" hidden="1" customHeight="1" x14ac:dyDescent="0.25">
      <c r="A20" s="13" t="s">
        <v>26</v>
      </c>
      <c r="B20" s="14" t="s">
        <v>122</v>
      </c>
      <c r="C20" s="26" t="s">
        <v>123</v>
      </c>
      <c r="D20" s="16" t="s">
        <v>124</v>
      </c>
      <c r="E20" s="34" t="s">
        <v>125</v>
      </c>
      <c r="F20" s="34" t="s">
        <v>125</v>
      </c>
      <c r="G20" s="29" t="s">
        <v>126</v>
      </c>
      <c r="H20" s="19" t="s">
        <v>32</v>
      </c>
      <c r="I20" s="20">
        <v>468.97999999999996</v>
      </c>
      <c r="J20" s="20">
        <v>562.77599999999995</v>
      </c>
      <c r="K20" s="22">
        <v>0</v>
      </c>
      <c r="L20" s="23">
        <v>0</v>
      </c>
      <c r="M20" s="22">
        <v>0</v>
      </c>
      <c r="N20" s="16" t="e">
        <f>#REF!+#REF!</f>
        <v>#REF!</v>
      </c>
      <c r="O20" s="24" t="e">
        <f>#REF!-#REF!-#REF!+#REF!</f>
        <v>#REF!</v>
      </c>
    </row>
    <row r="21" spans="1:29" ht="20.100000000000001" hidden="1" customHeight="1" x14ac:dyDescent="0.25">
      <c r="A21" s="13" t="s">
        <v>26</v>
      </c>
      <c r="B21" s="14" t="s">
        <v>127</v>
      </c>
      <c r="C21" s="26" t="s">
        <v>128</v>
      </c>
      <c r="D21" s="16" t="s">
        <v>129</v>
      </c>
      <c r="E21" s="34" t="s">
        <v>130</v>
      </c>
      <c r="F21" s="34" t="s">
        <v>130</v>
      </c>
      <c r="G21" s="29" t="s">
        <v>131</v>
      </c>
      <c r="H21" s="19" t="s">
        <v>32</v>
      </c>
      <c r="I21" s="20">
        <v>432.76800000000003</v>
      </c>
      <c r="J21" s="20">
        <v>519.32159999999999</v>
      </c>
      <c r="K21" s="22">
        <v>0</v>
      </c>
      <c r="L21" s="23">
        <v>0</v>
      </c>
      <c r="M21" s="22">
        <v>0</v>
      </c>
      <c r="N21" s="16" t="e">
        <f>#REF!+#REF!</f>
        <v>#REF!</v>
      </c>
      <c r="O21" s="24" t="e">
        <f>#REF!-#REF!-#REF!+#REF!</f>
        <v>#REF!</v>
      </c>
    </row>
    <row r="22" spans="1:29" ht="20.100000000000001" hidden="1" customHeight="1" x14ac:dyDescent="0.25">
      <c r="A22" s="13" t="s">
        <v>26</v>
      </c>
      <c r="B22" s="14" t="s">
        <v>132</v>
      </c>
      <c r="C22" s="26" t="s">
        <v>133</v>
      </c>
      <c r="D22" s="16" t="s">
        <v>134</v>
      </c>
      <c r="E22" s="34" t="s">
        <v>135</v>
      </c>
      <c r="F22" s="34" t="s">
        <v>135</v>
      </c>
      <c r="G22" s="29" t="s">
        <v>136</v>
      </c>
      <c r="H22" s="19" t="s">
        <v>32</v>
      </c>
      <c r="I22" s="20">
        <v>468.98</v>
      </c>
      <c r="J22" s="20">
        <v>562.77599999999995</v>
      </c>
      <c r="K22" s="22">
        <v>0</v>
      </c>
      <c r="L22" s="23">
        <v>0</v>
      </c>
      <c r="M22" s="22">
        <v>0</v>
      </c>
      <c r="N22" s="16" t="e">
        <f>#REF!+#REF!</f>
        <v>#REF!</v>
      </c>
      <c r="O22" s="24" t="e">
        <f>#REF!-#REF!-#REF!+#REF!</f>
        <v>#REF!</v>
      </c>
    </row>
    <row r="23" spans="1:29" ht="20.100000000000001" hidden="1" customHeight="1" x14ac:dyDescent="0.25">
      <c r="A23" s="13" t="s">
        <v>26</v>
      </c>
      <c r="B23" s="14" t="s">
        <v>137</v>
      </c>
      <c r="C23" s="26" t="s">
        <v>138</v>
      </c>
      <c r="D23" s="16" t="s">
        <v>139</v>
      </c>
      <c r="E23" s="34" t="s">
        <v>140</v>
      </c>
      <c r="F23" s="34" t="s">
        <v>140</v>
      </c>
      <c r="G23" s="29" t="s">
        <v>141</v>
      </c>
      <c r="H23" s="19" t="s">
        <v>32</v>
      </c>
      <c r="I23" s="20">
        <v>468.98</v>
      </c>
      <c r="J23" s="20">
        <v>562.77599999999995</v>
      </c>
      <c r="K23" s="22"/>
      <c r="L23" s="23">
        <v>0</v>
      </c>
      <c r="M23" s="22">
        <v>0</v>
      </c>
      <c r="N23" s="16" t="e">
        <f>#REF!+#REF!</f>
        <v>#REF!</v>
      </c>
      <c r="O23" s="24" t="e">
        <f>#REF!-#REF!-#REF!+#REF!</f>
        <v>#REF!</v>
      </c>
    </row>
    <row r="24" spans="1:29" ht="43.5" hidden="1" customHeight="1" x14ac:dyDescent="0.25">
      <c r="A24" s="13" t="s">
        <v>26</v>
      </c>
      <c r="B24" s="14" t="s">
        <v>142</v>
      </c>
      <c r="C24" s="26" t="s">
        <v>143</v>
      </c>
      <c r="D24" s="16" t="s">
        <v>144</v>
      </c>
      <c r="E24" s="34" t="s">
        <v>145</v>
      </c>
      <c r="F24" s="34" t="s">
        <v>145</v>
      </c>
      <c r="G24" s="29" t="s">
        <v>146</v>
      </c>
      <c r="H24" s="19" t="s">
        <v>32</v>
      </c>
      <c r="I24" s="20">
        <v>414.31850000000003</v>
      </c>
      <c r="J24" s="20">
        <v>497.18220000000002</v>
      </c>
      <c r="K24" s="22">
        <v>0</v>
      </c>
      <c r="L24" s="23">
        <v>0</v>
      </c>
      <c r="M24" s="22">
        <v>0</v>
      </c>
      <c r="N24" s="16" t="e">
        <f>#REF!+#REF!</f>
        <v>#REF!</v>
      </c>
      <c r="O24" s="24" t="e">
        <f>#REF!-#REF!-#REF!+#REF!</f>
        <v>#REF!</v>
      </c>
    </row>
    <row r="25" spans="1:29" ht="20.100000000000001" hidden="1" customHeight="1" x14ac:dyDescent="0.25">
      <c r="A25" s="13" t="s">
        <v>26</v>
      </c>
      <c r="B25" s="14" t="s">
        <v>147</v>
      </c>
      <c r="C25" s="26" t="s">
        <v>148</v>
      </c>
      <c r="D25" s="16" t="s">
        <v>149</v>
      </c>
      <c r="E25" s="34" t="s">
        <v>150</v>
      </c>
      <c r="F25" s="34" t="s">
        <v>150</v>
      </c>
      <c r="G25" s="29" t="s">
        <v>151</v>
      </c>
      <c r="H25" s="19" t="s">
        <v>32</v>
      </c>
      <c r="I25" s="20">
        <v>406.56</v>
      </c>
      <c r="J25" s="20">
        <v>487.87199999999996</v>
      </c>
      <c r="K25" s="22">
        <v>0</v>
      </c>
      <c r="L25" s="23">
        <v>0</v>
      </c>
      <c r="M25" s="22">
        <v>0</v>
      </c>
      <c r="N25" s="16" t="e">
        <f>#REF!+#REF!</f>
        <v>#REF!</v>
      </c>
      <c r="O25" s="24" t="e">
        <f>#REF!-#REF!-#REF!+#REF!</f>
        <v>#REF!</v>
      </c>
    </row>
    <row r="26" spans="1:29" ht="39.75" hidden="1" customHeight="1" x14ac:dyDescent="0.25">
      <c r="A26" s="13" t="s">
        <v>26</v>
      </c>
      <c r="B26" s="14" t="s">
        <v>152</v>
      </c>
      <c r="C26" s="26" t="s">
        <v>153</v>
      </c>
      <c r="D26" s="38" t="s">
        <v>154</v>
      </c>
      <c r="E26" s="34" t="s">
        <v>155</v>
      </c>
      <c r="F26" s="34" t="s">
        <v>155</v>
      </c>
      <c r="G26" s="29" t="s">
        <v>156</v>
      </c>
      <c r="H26" s="19" t="s">
        <v>32</v>
      </c>
      <c r="I26" s="20">
        <v>406.56</v>
      </c>
      <c r="J26" s="20">
        <v>487.87199999999996</v>
      </c>
      <c r="K26" s="22">
        <v>0</v>
      </c>
      <c r="L26" s="23">
        <v>3</v>
      </c>
      <c r="M26" s="22">
        <v>3</v>
      </c>
      <c r="N26" s="16" t="e">
        <f>#REF!+#REF!</f>
        <v>#REF!</v>
      </c>
      <c r="O26" s="24" t="e">
        <f>#REF!-#REF!-#REF!+#REF!</f>
        <v>#REF!</v>
      </c>
      <c r="P26">
        <f>M26*I26</f>
        <v>1219.68</v>
      </c>
      <c r="U26">
        <v>370</v>
      </c>
      <c r="V26">
        <v>411.38099999999997</v>
      </c>
      <c r="AB26" t="s">
        <v>95</v>
      </c>
      <c r="AC26" t="s">
        <v>33</v>
      </c>
    </row>
    <row r="27" spans="1:29" ht="32.25" hidden="1" customHeight="1" x14ac:dyDescent="0.25">
      <c r="A27" s="13" t="s">
        <v>26</v>
      </c>
      <c r="B27" s="14" t="s">
        <v>157</v>
      </c>
      <c r="C27" s="26" t="s">
        <v>158</v>
      </c>
      <c r="D27" s="16" t="s">
        <v>159</v>
      </c>
      <c r="E27" s="34" t="s">
        <v>160</v>
      </c>
      <c r="F27" s="34" t="s">
        <v>160</v>
      </c>
      <c r="G27" s="29" t="s">
        <v>161</v>
      </c>
      <c r="H27" s="19" t="s">
        <v>32</v>
      </c>
      <c r="I27" s="20">
        <v>396</v>
      </c>
      <c r="J27" s="20">
        <v>475.2</v>
      </c>
      <c r="K27" s="22">
        <v>0</v>
      </c>
      <c r="L27" s="23">
        <v>0</v>
      </c>
      <c r="M27" s="22">
        <v>0</v>
      </c>
      <c r="N27" s="16" t="e">
        <f>#REF!+#REF!</f>
        <v>#REF!</v>
      </c>
      <c r="O27" s="24" t="e">
        <f>#REF!-#REF!-#REF!+#REF!</f>
        <v>#REF!</v>
      </c>
    </row>
    <row r="28" spans="1:29" ht="39.75" hidden="1" customHeight="1" x14ac:dyDescent="0.25">
      <c r="A28" s="13" t="s">
        <v>26</v>
      </c>
      <c r="B28" s="14" t="s">
        <v>162</v>
      </c>
      <c r="C28" s="26" t="s">
        <v>163</v>
      </c>
      <c r="D28" s="33" t="s">
        <v>164</v>
      </c>
      <c r="E28" s="34" t="s">
        <v>165</v>
      </c>
      <c r="F28" s="34" t="s">
        <v>165</v>
      </c>
      <c r="G28" s="29" t="s">
        <v>166</v>
      </c>
      <c r="H28" s="19" t="s">
        <v>32</v>
      </c>
      <c r="I28" s="20">
        <v>396</v>
      </c>
      <c r="J28" s="20">
        <v>475.2</v>
      </c>
      <c r="K28" s="35">
        <v>0</v>
      </c>
      <c r="L28" s="36">
        <v>60</v>
      </c>
      <c r="M28" s="22">
        <v>60</v>
      </c>
      <c r="N28" s="16" t="e">
        <f>#REF!+#REF!</f>
        <v>#REF!</v>
      </c>
      <c r="O28" s="24" t="e">
        <f>#REF!-#REF!-#REF!+#REF!</f>
        <v>#REF!</v>
      </c>
      <c r="P28">
        <f>M28*I28</f>
        <v>23760</v>
      </c>
      <c r="U28">
        <v>370</v>
      </c>
      <c r="V28">
        <v>411.38099999999997</v>
      </c>
      <c r="AB28" t="s">
        <v>95</v>
      </c>
      <c r="AC28" t="s">
        <v>33</v>
      </c>
    </row>
    <row r="29" spans="1:29" ht="20.100000000000001" hidden="1" customHeight="1" x14ac:dyDescent="0.25">
      <c r="A29" s="13" t="s">
        <v>26</v>
      </c>
      <c r="B29" s="14" t="s">
        <v>167</v>
      </c>
      <c r="C29" s="26" t="s">
        <v>168</v>
      </c>
      <c r="D29" s="16" t="s">
        <v>169</v>
      </c>
      <c r="E29" s="34" t="s">
        <v>170</v>
      </c>
      <c r="F29" s="34" t="s">
        <v>170</v>
      </c>
      <c r="G29" s="29" t="s">
        <v>171</v>
      </c>
      <c r="H29" s="19" t="s">
        <v>32</v>
      </c>
      <c r="I29" s="20">
        <v>396</v>
      </c>
      <c r="J29" s="20">
        <v>475.2</v>
      </c>
      <c r="K29" s="22">
        <v>0</v>
      </c>
      <c r="L29" s="23">
        <v>0</v>
      </c>
      <c r="M29" s="22">
        <v>0</v>
      </c>
      <c r="N29" s="16" t="e">
        <f>#REF!+#REF!</f>
        <v>#REF!</v>
      </c>
      <c r="O29" s="24" t="e">
        <f>#REF!-#REF!-#REF!+#REF!</f>
        <v>#REF!</v>
      </c>
    </row>
    <row r="30" spans="1:29" ht="20.100000000000001" customHeight="1" x14ac:dyDescent="0.25">
      <c r="A30" s="13" t="s">
        <v>26</v>
      </c>
      <c r="B30" s="14" t="s">
        <v>172</v>
      </c>
      <c r="C30" s="15" t="s">
        <v>173</v>
      </c>
      <c r="D30" s="16" t="s">
        <v>174</v>
      </c>
      <c r="E30" s="17" t="s">
        <v>175</v>
      </c>
      <c r="F30" s="17" t="s">
        <v>175</v>
      </c>
      <c r="G30" s="18" t="s">
        <v>176</v>
      </c>
      <c r="H30" s="19" t="s">
        <v>32</v>
      </c>
      <c r="I30" s="20">
        <v>572.91</v>
      </c>
      <c r="J30" s="21">
        <v>687.49199999999996</v>
      </c>
      <c r="K30" s="22">
        <v>0</v>
      </c>
      <c r="L30" s="23">
        <v>140</v>
      </c>
      <c r="M30" s="22">
        <v>140</v>
      </c>
      <c r="N30" s="10" t="e">
        <f>#REF!+#REF!</f>
        <v>#REF!</v>
      </c>
      <c r="O30" s="24" t="e">
        <f>#REF!-#REF!-#REF!+#REF!</f>
        <v>#REF!</v>
      </c>
      <c r="P30" s="16">
        <f>M30*I30</f>
        <v>80207.399999999994</v>
      </c>
    </row>
    <row r="31" spans="1:29" ht="20.100000000000001" hidden="1" customHeight="1" x14ac:dyDescent="0.25">
      <c r="A31" s="13" t="s">
        <v>26</v>
      </c>
      <c r="B31" s="14" t="s">
        <v>177</v>
      </c>
      <c r="C31" s="26" t="s">
        <v>178</v>
      </c>
      <c r="D31" s="27" t="s">
        <v>179</v>
      </c>
      <c r="E31" s="28" t="s">
        <v>180</v>
      </c>
      <c r="F31" s="28" t="s">
        <v>180</v>
      </c>
      <c r="G31" s="29" t="s">
        <v>181</v>
      </c>
      <c r="H31" s="19" t="s">
        <v>32</v>
      </c>
      <c r="I31" s="20">
        <v>572.91</v>
      </c>
      <c r="J31" s="20">
        <v>687.49199999999996</v>
      </c>
      <c r="K31" s="30">
        <v>0</v>
      </c>
      <c r="L31" s="31">
        <v>80</v>
      </c>
      <c r="M31" s="30">
        <v>80</v>
      </c>
      <c r="N31" s="16" t="e">
        <f>#REF!+#REF!</f>
        <v>#REF!</v>
      </c>
      <c r="O31" s="24" t="e">
        <f>#REF!-#REF!-#REF!+#REF!</f>
        <v>#REF!</v>
      </c>
      <c r="P31">
        <f>M31*I31</f>
        <v>45832.799999999996</v>
      </c>
      <c r="U31" t="s">
        <v>182</v>
      </c>
      <c r="V31">
        <v>761.53</v>
      </c>
      <c r="AB31" s="39" t="s">
        <v>45</v>
      </c>
      <c r="AC31" t="s">
        <v>33</v>
      </c>
    </row>
    <row r="32" spans="1:29" ht="20.100000000000001" hidden="1" customHeight="1" x14ac:dyDescent="0.25">
      <c r="A32" s="13" t="s">
        <v>26</v>
      </c>
      <c r="B32" s="14" t="s">
        <v>183</v>
      </c>
      <c r="C32" s="26" t="s">
        <v>184</v>
      </c>
      <c r="D32" s="33" t="s">
        <v>185</v>
      </c>
      <c r="E32" s="34" t="s">
        <v>186</v>
      </c>
      <c r="F32" s="34" t="s">
        <v>186</v>
      </c>
      <c r="G32" s="29" t="s">
        <v>187</v>
      </c>
      <c r="H32" s="19" t="s">
        <v>32</v>
      </c>
      <c r="I32" s="20">
        <v>572.91</v>
      </c>
      <c r="J32" s="20">
        <v>687.49199999999996</v>
      </c>
      <c r="K32" s="22">
        <v>0</v>
      </c>
      <c r="L32" s="23">
        <v>20</v>
      </c>
      <c r="M32" s="22">
        <v>20</v>
      </c>
      <c r="N32" s="16" t="e">
        <f>#REF!+#REF!</f>
        <v>#REF!</v>
      </c>
      <c r="O32" s="24" t="e">
        <f>#REF!-#REF!-#REF!+#REF!</f>
        <v>#REF!</v>
      </c>
      <c r="P32">
        <f>M32*I32</f>
        <v>11458.199999999999</v>
      </c>
      <c r="U32" t="s">
        <v>182</v>
      </c>
      <c r="V32">
        <v>761.53</v>
      </c>
      <c r="AB32" t="s">
        <v>45</v>
      </c>
      <c r="AC32" t="s">
        <v>33</v>
      </c>
    </row>
    <row r="33" spans="1:29" ht="20.100000000000001" hidden="1" customHeight="1" x14ac:dyDescent="0.25">
      <c r="A33" s="13" t="s">
        <v>26</v>
      </c>
      <c r="B33" s="14" t="s">
        <v>188</v>
      </c>
      <c r="C33" s="26" t="s">
        <v>189</v>
      </c>
      <c r="D33" s="16" t="s">
        <v>190</v>
      </c>
      <c r="E33" s="34" t="s">
        <v>191</v>
      </c>
      <c r="F33" s="34" t="s">
        <v>191</v>
      </c>
      <c r="G33" s="29" t="s">
        <v>192</v>
      </c>
      <c r="H33" s="19" t="s">
        <v>32</v>
      </c>
      <c r="I33" s="20">
        <v>572.91000000000008</v>
      </c>
      <c r="J33" s="20">
        <v>687.49200000000008</v>
      </c>
      <c r="K33" s="22">
        <v>0</v>
      </c>
      <c r="L33" s="23">
        <v>0</v>
      </c>
      <c r="M33" s="22">
        <v>0</v>
      </c>
      <c r="N33" s="16" t="e">
        <f>#REF!+#REF!</f>
        <v>#REF!</v>
      </c>
      <c r="O33" s="24" t="e">
        <f>#REF!-#REF!-#REF!+#REF!</f>
        <v>#REF!</v>
      </c>
    </row>
    <row r="34" spans="1:29" ht="20.100000000000001" hidden="1" customHeight="1" x14ac:dyDescent="0.25">
      <c r="A34" s="13" t="s">
        <v>26</v>
      </c>
      <c r="B34" s="14" t="s">
        <v>193</v>
      </c>
      <c r="C34" s="26" t="s">
        <v>194</v>
      </c>
      <c r="D34" s="16" t="s">
        <v>195</v>
      </c>
      <c r="E34" s="34" t="s">
        <v>196</v>
      </c>
      <c r="F34" s="34" t="s">
        <v>196</v>
      </c>
      <c r="G34" s="29" t="s">
        <v>197</v>
      </c>
      <c r="H34" s="19" t="s">
        <v>32</v>
      </c>
      <c r="I34" s="20">
        <v>660.44875000000002</v>
      </c>
      <c r="J34" s="20">
        <v>792.5385</v>
      </c>
      <c r="K34" s="22">
        <v>0</v>
      </c>
      <c r="L34" s="23">
        <v>0</v>
      </c>
      <c r="M34" s="22">
        <v>0</v>
      </c>
      <c r="N34" s="16" t="e">
        <f>#REF!+#REF!</f>
        <v>#REF!</v>
      </c>
      <c r="O34" s="24" t="e">
        <f>#REF!-#REF!-#REF!+#REF!</f>
        <v>#REF!</v>
      </c>
    </row>
    <row r="35" spans="1:29" ht="20.100000000000001" hidden="1" customHeight="1" x14ac:dyDescent="0.25">
      <c r="A35" s="13" t="s">
        <v>26</v>
      </c>
      <c r="B35" s="14" t="s">
        <v>198</v>
      </c>
      <c r="C35" s="26" t="s">
        <v>199</v>
      </c>
      <c r="D35" s="16" t="s">
        <v>200</v>
      </c>
      <c r="E35" s="34" t="s">
        <v>201</v>
      </c>
      <c r="F35" s="34" t="s">
        <v>201</v>
      </c>
      <c r="G35" s="29" t="s">
        <v>202</v>
      </c>
      <c r="H35" s="19" t="s">
        <v>32</v>
      </c>
      <c r="I35" s="20">
        <v>691.80600000000004</v>
      </c>
      <c r="J35" s="20">
        <v>830.16719999999998</v>
      </c>
      <c r="K35" s="22">
        <v>0</v>
      </c>
      <c r="L35" s="23">
        <v>0</v>
      </c>
      <c r="M35" s="22">
        <v>0</v>
      </c>
      <c r="N35" s="16" t="e">
        <f>#REF!+#REF!</f>
        <v>#REF!</v>
      </c>
      <c r="O35" s="24" t="e">
        <f>#REF!-#REF!-#REF!+#REF!</f>
        <v>#REF!</v>
      </c>
    </row>
    <row r="36" spans="1:29" ht="20.100000000000001" hidden="1" customHeight="1" x14ac:dyDescent="0.25">
      <c r="A36" s="13" t="s">
        <v>26</v>
      </c>
      <c r="B36" s="14" t="s">
        <v>203</v>
      </c>
      <c r="C36" s="26" t="s">
        <v>204</v>
      </c>
      <c r="D36" s="16" t="s">
        <v>205</v>
      </c>
      <c r="E36" s="34" t="s">
        <v>206</v>
      </c>
      <c r="F36" s="34" t="s">
        <v>206</v>
      </c>
      <c r="G36" s="29" t="s">
        <v>207</v>
      </c>
      <c r="H36" s="19" t="s">
        <v>32</v>
      </c>
      <c r="I36" s="20">
        <v>669.53733333333332</v>
      </c>
      <c r="J36" s="20">
        <v>803.44479999999999</v>
      </c>
      <c r="K36" s="22">
        <v>0</v>
      </c>
      <c r="L36" s="23">
        <v>0</v>
      </c>
      <c r="M36" s="22">
        <v>0</v>
      </c>
      <c r="N36" s="16" t="e">
        <f>#REF!+#REF!</f>
        <v>#REF!</v>
      </c>
      <c r="O36" s="24" t="e">
        <f>#REF!-#REF!-#REF!+#REF!</f>
        <v>#REF!</v>
      </c>
    </row>
    <row r="37" spans="1:29" ht="20.100000000000001" hidden="1" customHeight="1" x14ac:dyDescent="0.25">
      <c r="A37" s="13" t="s">
        <v>26</v>
      </c>
      <c r="B37" s="14" t="s">
        <v>208</v>
      </c>
      <c r="C37" s="26" t="s">
        <v>209</v>
      </c>
      <c r="D37" s="16" t="s">
        <v>210</v>
      </c>
      <c r="E37" s="34" t="s">
        <v>211</v>
      </c>
      <c r="F37" s="34" t="s">
        <v>211</v>
      </c>
      <c r="G37" s="29" t="s">
        <v>212</v>
      </c>
      <c r="H37" s="19" t="s">
        <v>32</v>
      </c>
      <c r="I37" s="20">
        <v>675.94666666666672</v>
      </c>
      <c r="J37" s="20">
        <v>811.13600000000008</v>
      </c>
      <c r="K37" s="22">
        <v>0</v>
      </c>
      <c r="L37" s="23">
        <v>0</v>
      </c>
      <c r="M37" s="22">
        <v>0</v>
      </c>
      <c r="N37" s="16" t="e">
        <f>#REF!+#REF!</f>
        <v>#REF!</v>
      </c>
      <c r="O37" s="24" t="e">
        <f>#REF!-#REF!-#REF!+#REF!</f>
        <v>#REF!</v>
      </c>
    </row>
    <row r="38" spans="1:29" ht="20.100000000000001" hidden="1" customHeight="1" x14ac:dyDescent="0.25">
      <c r="A38" s="13" t="s">
        <v>26</v>
      </c>
      <c r="B38" s="14" t="s">
        <v>213</v>
      </c>
      <c r="C38" s="26" t="s">
        <v>214</v>
      </c>
      <c r="D38" s="16" t="s">
        <v>215</v>
      </c>
      <c r="E38" s="34" t="s">
        <v>216</v>
      </c>
      <c r="F38" s="34" t="s">
        <v>216</v>
      </c>
      <c r="G38" s="29" t="s">
        <v>217</v>
      </c>
      <c r="H38" s="19" t="s">
        <v>32</v>
      </c>
      <c r="I38" s="20">
        <v>608.25162499999999</v>
      </c>
      <c r="J38" s="20">
        <v>729.90194999999994</v>
      </c>
      <c r="K38" s="22">
        <v>0</v>
      </c>
      <c r="L38" s="23">
        <v>0</v>
      </c>
      <c r="M38" s="22">
        <v>0</v>
      </c>
      <c r="N38" s="16" t="e">
        <f>#REF!+#REF!</f>
        <v>#REF!</v>
      </c>
      <c r="O38" s="24" t="e">
        <f>#REF!-#REF!-#REF!+#REF!</f>
        <v>#REF!</v>
      </c>
    </row>
    <row r="39" spans="1:29" ht="20.100000000000001" hidden="1" customHeight="1" x14ac:dyDescent="0.25">
      <c r="A39" s="13" t="s">
        <v>26</v>
      </c>
      <c r="B39" s="14" t="s">
        <v>218</v>
      </c>
      <c r="C39" s="26" t="s">
        <v>219</v>
      </c>
      <c r="D39" s="16" t="s">
        <v>220</v>
      </c>
      <c r="E39" s="34" t="s">
        <v>221</v>
      </c>
      <c r="F39" s="34" t="s">
        <v>221</v>
      </c>
      <c r="G39" s="29" t="s">
        <v>222</v>
      </c>
      <c r="H39" s="19" t="s">
        <v>32</v>
      </c>
      <c r="I39" s="20">
        <v>1090.05</v>
      </c>
      <c r="J39" s="20">
        <v>1308.06</v>
      </c>
      <c r="K39" s="22">
        <v>0</v>
      </c>
      <c r="L39" s="23">
        <v>0</v>
      </c>
      <c r="M39" s="22">
        <v>0</v>
      </c>
      <c r="N39" s="16" t="e">
        <f>#REF!+#REF!</f>
        <v>#REF!</v>
      </c>
      <c r="O39" s="24" t="e">
        <f>#REF!-#REF!-#REF!+#REF!</f>
        <v>#REF!</v>
      </c>
    </row>
    <row r="40" spans="1:29" ht="20.100000000000001" hidden="1" customHeight="1" x14ac:dyDescent="0.25">
      <c r="A40" s="13" t="s">
        <v>26</v>
      </c>
      <c r="B40" s="14" t="s">
        <v>223</v>
      </c>
      <c r="C40" s="26" t="s">
        <v>224</v>
      </c>
      <c r="D40" s="16" t="s">
        <v>225</v>
      </c>
      <c r="E40" s="34" t="s">
        <v>226</v>
      </c>
      <c r="F40" s="34" t="s">
        <v>226</v>
      </c>
      <c r="G40" s="29" t="s">
        <v>227</v>
      </c>
      <c r="H40" s="19" t="s">
        <v>32</v>
      </c>
      <c r="I40" s="20">
        <v>1090.05</v>
      </c>
      <c r="J40" s="20">
        <v>1308.06</v>
      </c>
      <c r="K40" s="22">
        <v>0</v>
      </c>
      <c r="L40" s="23">
        <v>0</v>
      </c>
      <c r="M40" s="22">
        <v>0</v>
      </c>
      <c r="N40" s="16" t="e">
        <f>#REF!+#REF!</f>
        <v>#REF!</v>
      </c>
      <c r="O40" s="24" t="e">
        <f>#REF!-#REF!-#REF!+#REF!</f>
        <v>#REF!</v>
      </c>
    </row>
    <row r="41" spans="1:29" ht="20.100000000000001" hidden="1" customHeight="1" x14ac:dyDescent="0.25">
      <c r="A41" s="13" t="s">
        <v>26</v>
      </c>
      <c r="B41" s="14" t="s">
        <v>228</v>
      </c>
      <c r="C41" s="26" t="s">
        <v>229</v>
      </c>
      <c r="D41" s="16" t="s">
        <v>230</v>
      </c>
      <c r="E41" s="34" t="s">
        <v>231</v>
      </c>
      <c r="F41" s="34" t="s">
        <v>231</v>
      </c>
      <c r="G41" s="29" t="s">
        <v>232</v>
      </c>
      <c r="H41" s="19" t="s">
        <v>32</v>
      </c>
      <c r="I41" s="20">
        <v>1006.5</v>
      </c>
      <c r="J41" s="20">
        <v>1207.8</v>
      </c>
      <c r="K41" s="22">
        <v>0</v>
      </c>
      <c r="L41" s="23">
        <v>0</v>
      </c>
      <c r="M41" s="22">
        <v>0</v>
      </c>
      <c r="N41" s="16" t="e">
        <f>#REF!+#REF!</f>
        <v>#REF!</v>
      </c>
      <c r="O41" s="24" t="e">
        <f>#REF!-#REF!-#REF!+#REF!</f>
        <v>#REF!</v>
      </c>
    </row>
    <row r="42" spans="1:29" ht="20.100000000000001" hidden="1" customHeight="1" x14ac:dyDescent="0.25">
      <c r="A42" s="13" t="s">
        <v>26</v>
      </c>
      <c r="B42" s="14" t="s">
        <v>233</v>
      </c>
      <c r="C42" s="26" t="s">
        <v>234</v>
      </c>
      <c r="D42" s="16" t="s">
        <v>235</v>
      </c>
      <c r="E42" s="34" t="s">
        <v>236</v>
      </c>
      <c r="F42" s="34" t="s">
        <v>236</v>
      </c>
      <c r="G42" s="29" t="s">
        <v>237</v>
      </c>
      <c r="H42" s="19" t="s">
        <v>32</v>
      </c>
      <c r="I42" s="20">
        <v>447.96600000000001</v>
      </c>
      <c r="J42" s="20">
        <v>537.55920000000003</v>
      </c>
      <c r="K42" s="22"/>
      <c r="L42" s="23">
        <v>0</v>
      </c>
      <c r="M42" s="22">
        <v>0</v>
      </c>
      <c r="N42" s="16" t="e">
        <f>#REF!+#REF!</f>
        <v>#REF!</v>
      </c>
      <c r="O42" s="24" t="e">
        <f>#REF!-#REF!-#REF!+#REF!</f>
        <v>#REF!</v>
      </c>
    </row>
    <row r="43" spans="1:29" ht="20.100000000000001" hidden="1" customHeight="1" x14ac:dyDescent="0.25">
      <c r="A43" s="13" t="s">
        <v>26</v>
      </c>
      <c r="B43" s="14" t="s">
        <v>238</v>
      </c>
      <c r="C43" s="26" t="s">
        <v>239</v>
      </c>
      <c r="D43" s="16" t="s">
        <v>240</v>
      </c>
      <c r="E43" s="34" t="s">
        <v>241</v>
      </c>
      <c r="F43" s="34" t="s">
        <v>241</v>
      </c>
      <c r="G43" s="29" t="s">
        <v>242</v>
      </c>
      <c r="H43" s="19" t="s">
        <v>32</v>
      </c>
      <c r="I43" s="20">
        <v>1039.3499999999999</v>
      </c>
      <c r="J43" s="20">
        <v>1247.2199999999998</v>
      </c>
      <c r="K43" s="22"/>
      <c r="L43" s="23">
        <v>0</v>
      </c>
      <c r="M43" s="22">
        <v>0</v>
      </c>
      <c r="N43" s="16" t="e">
        <f>#REF!+#REF!</f>
        <v>#REF!</v>
      </c>
      <c r="O43" s="24" t="e">
        <f>#REF!-#REF!-#REF!+#REF!</f>
        <v>#REF!</v>
      </c>
    </row>
    <row r="44" spans="1:29" ht="31.5" hidden="1" customHeight="1" x14ac:dyDescent="0.25">
      <c r="A44" s="13" t="s">
        <v>26</v>
      </c>
      <c r="B44" s="14" t="s">
        <v>243</v>
      </c>
      <c r="C44" s="26" t="s">
        <v>244</v>
      </c>
      <c r="D44" s="16" t="s">
        <v>245</v>
      </c>
      <c r="E44" s="34" t="s">
        <v>246</v>
      </c>
      <c r="F44" s="34" t="s">
        <v>246</v>
      </c>
      <c r="G44" s="29" t="s">
        <v>247</v>
      </c>
      <c r="H44" s="19" t="s">
        <v>32</v>
      </c>
      <c r="I44" s="20">
        <v>447.96600000000001</v>
      </c>
      <c r="J44" s="20">
        <v>537.55920000000003</v>
      </c>
      <c r="K44" s="22">
        <v>0</v>
      </c>
      <c r="L44" s="23">
        <v>0</v>
      </c>
      <c r="M44" s="22">
        <v>0</v>
      </c>
      <c r="N44" s="16" t="e">
        <f>#REF!+#REF!</f>
        <v>#REF!</v>
      </c>
      <c r="O44" s="24" t="e">
        <f>#REF!-#REF!-#REF!+#REF!</f>
        <v>#REF!</v>
      </c>
    </row>
    <row r="45" spans="1:29" ht="20.100000000000001" hidden="1" customHeight="1" x14ac:dyDescent="0.25">
      <c r="A45" s="13" t="s">
        <v>26</v>
      </c>
      <c r="B45" s="14" t="s">
        <v>248</v>
      </c>
      <c r="C45" s="26" t="s">
        <v>249</v>
      </c>
      <c r="D45" s="40" t="s">
        <v>250</v>
      </c>
      <c r="E45" s="34" t="s">
        <v>251</v>
      </c>
      <c r="F45" s="34" t="s">
        <v>251</v>
      </c>
      <c r="G45" s="29" t="s">
        <v>252</v>
      </c>
      <c r="H45" s="19" t="s">
        <v>32</v>
      </c>
      <c r="I45" s="20">
        <v>1039.3499999999999</v>
      </c>
      <c r="J45" s="20">
        <v>1247.2199999999998</v>
      </c>
      <c r="K45" s="22">
        <v>0</v>
      </c>
      <c r="L45" s="23">
        <v>50</v>
      </c>
      <c r="M45" s="22">
        <v>50</v>
      </c>
      <c r="N45" s="16" t="e">
        <f>#REF!+#REF!</f>
        <v>#REF!</v>
      </c>
      <c r="O45" s="24" t="e">
        <f>#REF!-#REF!-#REF!+#REF!</f>
        <v>#REF!</v>
      </c>
      <c r="P45">
        <f>M45*I45</f>
        <v>51967.499999999993</v>
      </c>
      <c r="U45" t="s">
        <v>253</v>
      </c>
      <c r="V45" t="s">
        <v>254</v>
      </c>
      <c r="AB45" t="s">
        <v>45</v>
      </c>
      <c r="AC45" t="s">
        <v>33</v>
      </c>
    </row>
    <row r="46" spans="1:29" ht="20.100000000000001" hidden="1" customHeight="1" x14ac:dyDescent="0.25">
      <c r="A46" s="13" t="s">
        <v>26</v>
      </c>
      <c r="B46" s="14" t="s">
        <v>255</v>
      </c>
      <c r="C46" s="26" t="s">
        <v>256</v>
      </c>
      <c r="D46" s="16" t="s">
        <v>257</v>
      </c>
      <c r="E46" s="34" t="s">
        <v>258</v>
      </c>
      <c r="F46" s="34" t="s">
        <v>258</v>
      </c>
      <c r="G46" s="29" t="s">
        <v>259</v>
      </c>
      <c r="H46" s="19" t="s">
        <v>32</v>
      </c>
      <c r="I46" s="20">
        <v>447.96600000000001</v>
      </c>
      <c r="J46" s="20">
        <v>537.55920000000003</v>
      </c>
      <c r="K46" s="22"/>
      <c r="L46" s="23">
        <v>0</v>
      </c>
      <c r="M46" s="22">
        <v>0</v>
      </c>
      <c r="N46" s="16" t="e">
        <f>#REF!+#REF!</f>
        <v>#REF!</v>
      </c>
      <c r="O46" s="24" t="e">
        <f>#REF!-#REF!-#REF!+#REF!</f>
        <v>#REF!</v>
      </c>
    </row>
    <row r="47" spans="1:29" ht="28.5" customHeight="1" x14ac:dyDescent="0.25">
      <c r="A47" s="13" t="s">
        <v>26</v>
      </c>
      <c r="B47" s="14" t="s">
        <v>260</v>
      </c>
      <c r="C47" s="15" t="s">
        <v>261</v>
      </c>
      <c r="D47" s="16" t="s">
        <v>262</v>
      </c>
      <c r="E47" s="17" t="s">
        <v>263</v>
      </c>
      <c r="F47" s="17" t="s">
        <v>263</v>
      </c>
      <c r="G47" s="18" t="s">
        <v>264</v>
      </c>
      <c r="H47" s="19" t="s">
        <v>32</v>
      </c>
      <c r="I47" s="20">
        <v>1039.3499999999999</v>
      </c>
      <c r="J47" s="21">
        <v>1247.2199999999998</v>
      </c>
      <c r="K47" s="35">
        <v>0</v>
      </c>
      <c r="L47" s="36">
        <v>80</v>
      </c>
      <c r="M47" s="22">
        <v>80</v>
      </c>
      <c r="N47" s="10" t="e">
        <f>#REF!+#REF!</f>
        <v>#REF!</v>
      </c>
      <c r="O47" s="24" t="e">
        <f>#REF!-#REF!-#REF!+#REF!</f>
        <v>#REF!</v>
      </c>
      <c r="P47" s="16">
        <f>M47*I47</f>
        <v>83148</v>
      </c>
    </row>
    <row r="48" spans="1:29" ht="20.100000000000001" hidden="1" customHeight="1" x14ac:dyDescent="0.25">
      <c r="A48" s="13" t="s">
        <v>26</v>
      </c>
      <c r="B48" s="14" t="s">
        <v>265</v>
      </c>
      <c r="C48" s="26" t="s">
        <v>266</v>
      </c>
      <c r="D48" s="41" t="s">
        <v>267</v>
      </c>
      <c r="E48" s="28" t="s">
        <v>268</v>
      </c>
      <c r="F48" s="28" t="s">
        <v>268</v>
      </c>
      <c r="G48" s="29" t="s">
        <v>268</v>
      </c>
      <c r="H48" s="19" t="s">
        <v>32</v>
      </c>
      <c r="I48" s="20">
        <v>233.28000000000003</v>
      </c>
      <c r="J48" s="20">
        <v>279.93600000000004</v>
      </c>
      <c r="K48" s="30">
        <v>0</v>
      </c>
      <c r="L48" s="31">
        <v>0</v>
      </c>
      <c r="M48" s="30">
        <v>0</v>
      </c>
      <c r="N48" s="16" t="e">
        <f>#REF!+#REF!</f>
        <v>#REF!</v>
      </c>
      <c r="O48" s="24" t="e">
        <f>#REF!-#REF!-#REF!+#REF!</f>
        <v>#REF!</v>
      </c>
    </row>
    <row r="49" spans="1:29" ht="20.100000000000001" hidden="1" customHeight="1" x14ac:dyDescent="0.25">
      <c r="A49" s="13" t="s">
        <v>26</v>
      </c>
      <c r="B49" s="14" t="s">
        <v>269</v>
      </c>
      <c r="C49" s="26" t="s">
        <v>270</v>
      </c>
      <c r="D49" s="16" t="s">
        <v>271</v>
      </c>
      <c r="E49" s="34" t="s">
        <v>272</v>
      </c>
      <c r="F49" s="34" t="s">
        <v>272</v>
      </c>
      <c r="G49" s="29" t="s">
        <v>272</v>
      </c>
      <c r="H49" s="19" t="s">
        <v>32</v>
      </c>
      <c r="I49" s="20">
        <v>233.13394666666665</v>
      </c>
      <c r="J49" s="20">
        <v>279.76073599999995</v>
      </c>
      <c r="K49" s="22">
        <v>0</v>
      </c>
      <c r="L49" s="23">
        <v>0</v>
      </c>
      <c r="M49" s="22">
        <v>0</v>
      </c>
      <c r="N49" s="16" t="e">
        <f>#REF!+#REF!</f>
        <v>#REF!</v>
      </c>
      <c r="O49" s="24" t="e">
        <f>#REF!-#REF!-#REF!+#REF!</f>
        <v>#REF!</v>
      </c>
    </row>
    <row r="50" spans="1:29" ht="20.100000000000001" customHeight="1" x14ac:dyDescent="0.25">
      <c r="A50" s="13" t="s">
        <v>26</v>
      </c>
      <c r="B50" s="14" t="s">
        <v>273</v>
      </c>
      <c r="C50" s="15" t="s">
        <v>274</v>
      </c>
      <c r="D50" s="16" t="s">
        <v>275</v>
      </c>
      <c r="E50" s="17" t="s">
        <v>276</v>
      </c>
      <c r="F50" s="17" t="s">
        <v>276</v>
      </c>
      <c r="G50" s="18" t="s">
        <v>276</v>
      </c>
      <c r="H50" s="19" t="s">
        <v>32</v>
      </c>
      <c r="I50" s="20">
        <v>233.13393333333332</v>
      </c>
      <c r="J50" s="21">
        <v>279.76071999999999</v>
      </c>
      <c r="K50" s="35">
        <v>0</v>
      </c>
      <c r="L50" s="36">
        <v>10</v>
      </c>
      <c r="M50" s="22">
        <v>10</v>
      </c>
      <c r="N50" s="10" t="e">
        <f>#REF!+#REF!</f>
        <v>#REF!</v>
      </c>
      <c r="O50" s="24" t="e">
        <f>#REF!-#REF!-#REF!+#REF!</f>
        <v>#REF!</v>
      </c>
      <c r="P50" s="16">
        <f>M50*I50</f>
        <v>2331.3393333333333</v>
      </c>
    </row>
    <row r="51" spans="1:29" ht="20.100000000000001" hidden="1" customHeight="1" x14ac:dyDescent="0.25">
      <c r="A51" s="13" t="s">
        <v>26</v>
      </c>
      <c r="B51" s="14" t="s">
        <v>277</v>
      </c>
      <c r="C51" s="26" t="s">
        <v>278</v>
      </c>
      <c r="D51" s="41" t="s">
        <v>279</v>
      </c>
      <c r="E51" s="28" t="s">
        <v>280</v>
      </c>
      <c r="F51" s="28" t="s">
        <v>280</v>
      </c>
      <c r="G51" s="29" t="s">
        <v>280</v>
      </c>
      <c r="H51" s="19" t="s">
        <v>32</v>
      </c>
      <c r="I51" s="20">
        <v>278.53899999999999</v>
      </c>
      <c r="J51" s="20">
        <v>334.24679999999995</v>
      </c>
      <c r="K51" s="30">
        <v>0</v>
      </c>
      <c r="L51" s="31">
        <v>0</v>
      </c>
      <c r="M51" s="30">
        <v>0</v>
      </c>
      <c r="N51" s="16" t="e">
        <f>#REF!+#REF!</f>
        <v>#REF!</v>
      </c>
      <c r="O51" s="24" t="e">
        <f>#REF!-#REF!-#REF!+#REF!</f>
        <v>#REF!</v>
      </c>
    </row>
    <row r="52" spans="1:29" ht="32.25" customHeight="1" x14ac:dyDescent="0.25">
      <c r="A52" s="13" t="s">
        <v>26</v>
      </c>
      <c r="B52" s="14" t="s">
        <v>281</v>
      </c>
      <c r="C52" s="15" t="s">
        <v>282</v>
      </c>
      <c r="D52" s="16" t="s">
        <v>283</v>
      </c>
      <c r="E52" s="17" t="s">
        <v>284</v>
      </c>
      <c r="F52" s="17" t="s">
        <v>284</v>
      </c>
      <c r="G52" s="18" t="s">
        <v>284</v>
      </c>
      <c r="H52" s="19" t="s">
        <v>32</v>
      </c>
      <c r="I52" s="20">
        <v>280.482325</v>
      </c>
      <c r="J52" s="21">
        <v>336.57878999999997</v>
      </c>
      <c r="K52" s="35">
        <v>0</v>
      </c>
      <c r="L52" s="42">
        <v>150</v>
      </c>
      <c r="M52" s="43">
        <v>150</v>
      </c>
      <c r="N52" s="10" t="e">
        <f>#REF!+#REF!</f>
        <v>#REF!</v>
      </c>
      <c r="O52" s="24" t="e">
        <f>#REF!-#REF!-#REF!+#REF!</f>
        <v>#REF!</v>
      </c>
      <c r="P52" s="16">
        <f t="shared" ref="P52:P58" si="0">M52*I52</f>
        <v>42072.348749999997</v>
      </c>
      <c r="Q52" s="44"/>
    </row>
    <row r="53" spans="1:29" ht="23.25" customHeight="1" x14ac:dyDescent="0.25">
      <c r="A53" s="13" t="s">
        <v>26</v>
      </c>
      <c r="B53" s="14" t="s">
        <v>285</v>
      </c>
      <c r="C53" s="15" t="s">
        <v>286</v>
      </c>
      <c r="D53" s="16" t="s">
        <v>287</v>
      </c>
      <c r="E53" s="17" t="s">
        <v>288</v>
      </c>
      <c r="F53" s="17" t="s">
        <v>288</v>
      </c>
      <c r="G53" s="18" t="s">
        <v>289</v>
      </c>
      <c r="H53" s="19" t="s">
        <v>32</v>
      </c>
      <c r="I53" s="20">
        <v>666.79</v>
      </c>
      <c r="J53" s="21">
        <v>800.14799999999991</v>
      </c>
      <c r="K53" s="35">
        <v>70</v>
      </c>
      <c r="L53" s="36">
        <v>0</v>
      </c>
      <c r="M53" s="22">
        <v>70</v>
      </c>
      <c r="N53" s="10" t="e">
        <f>#REF!+#REF!</f>
        <v>#REF!</v>
      </c>
      <c r="O53" s="24" t="e">
        <f>#REF!-#REF!-#REF!+#REF!</f>
        <v>#REF!</v>
      </c>
      <c r="P53" s="16">
        <f t="shared" si="0"/>
        <v>46675.299999999996</v>
      </c>
    </row>
    <row r="54" spans="1:29" ht="20.100000000000001" customHeight="1" x14ac:dyDescent="0.25">
      <c r="A54" s="13" t="s">
        <v>26</v>
      </c>
      <c r="B54" s="14" t="s">
        <v>290</v>
      </c>
      <c r="C54" s="15" t="s">
        <v>291</v>
      </c>
      <c r="D54" s="16" t="s">
        <v>292</v>
      </c>
      <c r="E54" s="17" t="s">
        <v>293</v>
      </c>
      <c r="F54" s="17" t="s">
        <v>293</v>
      </c>
      <c r="G54" s="18" t="s">
        <v>294</v>
      </c>
      <c r="H54" s="19" t="s">
        <v>32</v>
      </c>
      <c r="I54" s="20">
        <v>666.79</v>
      </c>
      <c r="J54" s="21">
        <v>800.14799999999991</v>
      </c>
      <c r="K54" s="35">
        <v>70</v>
      </c>
      <c r="L54" s="36">
        <v>0</v>
      </c>
      <c r="M54" s="22">
        <v>70</v>
      </c>
      <c r="N54" s="10" t="e">
        <f>#REF!+#REF!</f>
        <v>#REF!</v>
      </c>
      <c r="O54" s="24" t="e">
        <f>#REF!-#REF!-#REF!+#REF!</f>
        <v>#REF!</v>
      </c>
      <c r="P54" s="16">
        <f t="shared" si="0"/>
        <v>46675.299999999996</v>
      </c>
    </row>
    <row r="55" spans="1:29" ht="20.100000000000001" customHeight="1" x14ac:dyDescent="0.25">
      <c r="A55" s="13" t="s">
        <v>26</v>
      </c>
      <c r="B55" s="14" t="s">
        <v>295</v>
      </c>
      <c r="C55" s="15" t="s">
        <v>296</v>
      </c>
      <c r="D55" s="16" t="s">
        <v>297</v>
      </c>
      <c r="E55" s="17" t="s">
        <v>298</v>
      </c>
      <c r="F55" s="17" t="s">
        <v>298</v>
      </c>
      <c r="G55" s="18" t="s">
        <v>299</v>
      </c>
      <c r="H55" s="19" t="s">
        <v>32</v>
      </c>
      <c r="I55" s="20">
        <v>666.79</v>
      </c>
      <c r="J55" s="21">
        <v>800.14799999999991</v>
      </c>
      <c r="K55" s="22">
        <v>10</v>
      </c>
      <c r="L55" s="23">
        <v>10</v>
      </c>
      <c r="M55" s="22">
        <v>20</v>
      </c>
      <c r="N55" s="10" t="e">
        <f>#REF!+#REF!</f>
        <v>#REF!</v>
      </c>
      <c r="O55" s="24" t="e">
        <f>#REF!-#REF!-#REF!+#REF!</f>
        <v>#REF!</v>
      </c>
      <c r="P55" s="16">
        <f t="shared" si="0"/>
        <v>13335.8</v>
      </c>
    </row>
    <row r="56" spans="1:29" ht="20.100000000000001" customHeight="1" x14ac:dyDescent="0.25">
      <c r="A56" s="13" t="s">
        <v>26</v>
      </c>
      <c r="B56" s="14" t="s">
        <v>300</v>
      </c>
      <c r="C56" s="15" t="s">
        <v>301</v>
      </c>
      <c r="D56" s="16" t="s">
        <v>302</v>
      </c>
      <c r="E56" s="17" t="s">
        <v>303</v>
      </c>
      <c r="F56" s="17" t="s">
        <v>303</v>
      </c>
      <c r="G56" s="18" t="s">
        <v>304</v>
      </c>
      <c r="H56" s="19" t="s">
        <v>32</v>
      </c>
      <c r="I56" s="20">
        <v>300.38100000000003</v>
      </c>
      <c r="J56" s="21">
        <v>360.4572</v>
      </c>
      <c r="K56" s="35">
        <v>0</v>
      </c>
      <c r="L56" s="36">
        <v>10</v>
      </c>
      <c r="M56" s="22">
        <v>10</v>
      </c>
      <c r="N56" s="10" t="e">
        <f>#REF!+#REF!</f>
        <v>#REF!</v>
      </c>
      <c r="O56" s="24" t="e">
        <f>#REF!-#REF!-#REF!+#REF!</f>
        <v>#REF!</v>
      </c>
      <c r="P56" s="16">
        <f t="shared" si="0"/>
        <v>3003.8100000000004</v>
      </c>
    </row>
    <row r="57" spans="1:29" ht="20.100000000000001" hidden="1" customHeight="1" x14ac:dyDescent="0.25">
      <c r="A57" s="13" t="s">
        <v>26</v>
      </c>
      <c r="B57" s="14" t="s">
        <v>305</v>
      </c>
      <c r="C57" s="26" t="s">
        <v>306</v>
      </c>
      <c r="D57" s="45" t="s">
        <v>307</v>
      </c>
      <c r="E57" s="28" t="s">
        <v>308</v>
      </c>
      <c r="F57" s="28" t="s">
        <v>308</v>
      </c>
      <c r="G57" s="29" t="s">
        <v>309</v>
      </c>
      <c r="H57" s="19" t="s">
        <v>32</v>
      </c>
      <c r="I57" s="20">
        <v>300.38100000000003</v>
      </c>
      <c r="J57" s="20">
        <v>360.4572</v>
      </c>
      <c r="K57" s="30">
        <v>0</v>
      </c>
      <c r="L57" s="31">
        <v>20</v>
      </c>
      <c r="M57" s="30">
        <v>20</v>
      </c>
      <c r="N57" s="16" t="e">
        <f>#REF!+#REF!</f>
        <v>#REF!</v>
      </c>
      <c r="O57" s="24" t="e">
        <f>#REF!-#REF!-#REF!+#REF!</f>
        <v>#REF!</v>
      </c>
      <c r="P57">
        <f t="shared" si="0"/>
        <v>6007.6200000000008</v>
      </c>
      <c r="U57" s="24">
        <v>388286</v>
      </c>
      <c r="V57">
        <v>419.34899999999999</v>
      </c>
      <c r="AB57" s="32" t="s">
        <v>95</v>
      </c>
      <c r="AC57" t="s">
        <v>33</v>
      </c>
    </row>
    <row r="58" spans="1:29" ht="20.100000000000001" hidden="1" customHeight="1" x14ac:dyDescent="0.25">
      <c r="A58" s="13" t="s">
        <v>26</v>
      </c>
      <c r="B58" s="14" t="s">
        <v>310</v>
      </c>
      <c r="C58" s="26" t="s">
        <v>311</v>
      </c>
      <c r="D58" s="38" t="s">
        <v>312</v>
      </c>
      <c r="E58" s="34" t="s">
        <v>313</v>
      </c>
      <c r="F58" s="34" t="s">
        <v>313</v>
      </c>
      <c r="G58" s="29" t="s">
        <v>314</v>
      </c>
      <c r="H58" s="19" t="s">
        <v>32</v>
      </c>
      <c r="I58" s="20">
        <v>300.38100000000003</v>
      </c>
      <c r="J58" s="20">
        <v>360.4572</v>
      </c>
      <c r="K58" s="22">
        <v>0</v>
      </c>
      <c r="L58" s="23">
        <v>10</v>
      </c>
      <c r="M58" s="22">
        <v>10</v>
      </c>
      <c r="N58" s="16" t="e">
        <f>#REF!+#REF!</f>
        <v>#REF!</v>
      </c>
      <c r="O58" s="24" t="e">
        <f>#REF!-#REF!-#REF!+#REF!</f>
        <v>#REF!</v>
      </c>
      <c r="P58">
        <f t="shared" si="0"/>
        <v>3003.8100000000004</v>
      </c>
      <c r="U58" s="24">
        <v>388286</v>
      </c>
      <c r="V58">
        <v>419.34899999999999</v>
      </c>
      <c r="AB58" s="32" t="s">
        <v>95</v>
      </c>
      <c r="AC58" t="s">
        <v>33</v>
      </c>
    </row>
    <row r="59" spans="1:29" ht="20.100000000000001" hidden="1" customHeight="1" x14ac:dyDescent="0.25">
      <c r="A59" s="13" t="s">
        <v>26</v>
      </c>
      <c r="B59" s="14" t="s">
        <v>315</v>
      </c>
      <c r="C59" s="26" t="s">
        <v>316</v>
      </c>
      <c r="D59" s="16" t="s">
        <v>317</v>
      </c>
      <c r="E59" s="34" t="s">
        <v>313</v>
      </c>
      <c r="F59" s="34" t="s">
        <v>313</v>
      </c>
      <c r="G59" s="29" t="s">
        <v>318</v>
      </c>
      <c r="H59" s="19" t="s">
        <v>32</v>
      </c>
      <c r="I59" s="20">
        <v>300.38100000000003</v>
      </c>
      <c r="J59" s="20">
        <v>360.4572</v>
      </c>
      <c r="K59" s="22"/>
      <c r="L59" s="23">
        <v>0</v>
      </c>
      <c r="M59" s="22">
        <v>0</v>
      </c>
      <c r="N59" s="16" t="e">
        <f>#REF!+#REF!</f>
        <v>#REF!</v>
      </c>
      <c r="O59" s="24" t="e">
        <f>#REF!-#REF!-#REF!+#REF!</f>
        <v>#REF!</v>
      </c>
    </row>
    <row r="60" spans="1:29" ht="20.100000000000001" hidden="1" customHeight="1" x14ac:dyDescent="0.25">
      <c r="A60" s="13" t="s">
        <v>26</v>
      </c>
      <c r="B60" s="14" t="s">
        <v>319</v>
      </c>
      <c r="C60" s="26" t="s">
        <v>320</v>
      </c>
      <c r="D60" s="16" t="s">
        <v>321</v>
      </c>
      <c r="E60" s="34" t="s">
        <v>322</v>
      </c>
      <c r="F60" s="34" t="s">
        <v>322</v>
      </c>
      <c r="G60" s="29" t="s">
        <v>323</v>
      </c>
      <c r="H60" s="19" t="s">
        <v>32</v>
      </c>
      <c r="I60" s="20">
        <v>300.38100000000003</v>
      </c>
      <c r="J60" s="20">
        <v>360.4572</v>
      </c>
      <c r="K60" s="22">
        <v>0</v>
      </c>
      <c r="L60" s="23">
        <v>0</v>
      </c>
      <c r="M60" s="22">
        <v>0</v>
      </c>
      <c r="N60" s="16" t="e">
        <f>#REF!+#REF!</f>
        <v>#REF!</v>
      </c>
      <c r="O60" s="24" t="e">
        <f>#REF!-#REF!-#REF!+#REF!</f>
        <v>#REF!</v>
      </c>
    </row>
    <row r="61" spans="1:29" ht="20.100000000000001" hidden="1" customHeight="1" x14ac:dyDescent="0.25">
      <c r="A61" s="13" t="s">
        <v>26</v>
      </c>
      <c r="B61" s="14" t="s">
        <v>324</v>
      </c>
      <c r="C61" s="26" t="s">
        <v>325</v>
      </c>
      <c r="D61" s="16" t="s">
        <v>326</v>
      </c>
      <c r="E61" s="34" t="s">
        <v>322</v>
      </c>
      <c r="F61" s="34" t="s">
        <v>322</v>
      </c>
      <c r="G61" s="29" t="s">
        <v>327</v>
      </c>
      <c r="H61" s="19" t="s">
        <v>32</v>
      </c>
      <c r="I61" s="20">
        <v>300.38100000000003</v>
      </c>
      <c r="J61" s="20">
        <v>360.4572</v>
      </c>
      <c r="K61" s="22">
        <v>0</v>
      </c>
      <c r="L61" s="23">
        <v>0</v>
      </c>
      <c r="M61" s="22">
        <v>0</v>
      </c>
      <c r="N61" s="16" t="e">
        <f>#REF!+#REF!</f>
        <v>#REF!</v>
      </c>
      <c r="O61" s="24" t="e">
        <f>#REF!-#REF!-#REF!+#REF!</f>
        <v>#REF!</v>
      </c>
    </row>
    <row r="62" spans="1:29" ht="20.100000000000001" customHeight="1" x14ac:dyDescent="0.25">
      <c r="A62" s="13" t="s">
        <v>26</v>
      </c>
      <c r="B62" s="14" t="s">
        <v>328</v>
      </c>
      <c r="C62" s="15" t="s">
        <v>329</v>
      </c>
      <c r="D62" s="16" t="s">
        <v>330</v>
      </c>
      <c r="E62" s="17" t="s">
        <v>331</v>
      </c>
      <c r="F62" s="17" t="s">
        <v>331</v>
      </c>
      <c r="G62" s="18" t="s">
        <v>332</v>
      </c>
      <c r="H62" s="19" t="s">
        <v>32</v>
      </c>
      <c r="I62" s="20">
        <v>167.31</v>
      </c>
      <c r="J62" s="21">
        <v>200.77199999999999</v>
      </c>
      <c r="K62" s="35">
        <v>0</v>
      </c>
      <c r="L62" s="36">
        <v>110</v>
      </c>
      <c r="M62" s="22">
        <v>110</v>
      </c>
      <c r="N62" s="10" t="e">
        <f>#REF!+#REF!</f>
        <v>#REF!</v>
      </c>
      <c r="O62" s="24" t="e">
        <f>#REF!-#REF!-#REF!+#REF!</f>
        <v>#REF!</v>
      </c>
      <c r="P62" s="16">
        <f>M62*I62</f>
        <v>18404.099999999999</v>
      </c>
    </row>
    <row r="63" spans="1:29" ht="20.100000000000001" hidden="1" customHeight="1" x14ac:dyDescent="0.25">
      <c r="A63" s="13" t="s">
        <v>26</v>
      </c>
      <c r="B63" s="14" t="s">
        <v>333</v>
      </c>
      <c r="C63" s="26" t="s">
        <v>334</v>
      </c>
      <c r="D63" s="46"/>
      <c r="E63" s="28" t="s">
        <v>335</v>
      </c>
      <c r="F63" s="28" t="s">
        <v>335</v>
      </c>
      <c r="G63" s="29" t="s">
        <v>336</v>
      </c>
      <c r="H63" s="19" t="s">
        <v>32</v>
      </c>
      <c r="I63" s="20">
        <v>380.25</v>
      </c>
      <c r="J63" s="20">
        <v>456.3</v>
      </c>
      <c r="K63" s="30">
        <v>0</v>
      </c>
      <c r="L63" s="31">
        <v>18</v>
      </c>
      <c r="M63" s="30"/>
      <c r="N63" s="16" t="e">
        <f>#REF!+#REF!</f>
        <v>#REF!</v>
      </c>
      <c r="O63" s="24" t="e">
        <f>#REF!-#REF!-#REF!+#REF!</f>
        <v>#REF!</v>
      </c>
    </row>
    <row r="64" spans="1:29" ht="20.100000000000001" hidden="1" customHeight="1" x14ac:dyDescent="0.25">
      <c r="A64" s="13" t="s">
        <v>26</v>
      </c>
      <c r="B64" s="14" t="s">
        <v>337</v>
      </c>
      <c r="C64" s="26" t="s">
        <v>338</v>
      </c>
      <c r="D64" s="47"/>
      <c r="E64" s="34" t="s">
        <v>339</v>
      </c>
      <c r="F64" s="34" t="s">
        <v>339</v>
      </c>
      <c r="G64" s="29" t="s">
        <v>340</v>
      </c>
      <c r="H64" s="19" t="s">
        <v>32</v>
      </c>
      <c r="I64" s="20">
        <v>2880</v>
      </c>
      <c r="J64" s="20">
        <v>3456</v>
      </c>
      <c r="K64" s="22">
        <v>0</v>
      </c>
      <c r="L64" s="23">
        <v>5</v>
      </c>
      <c r="M64" s="22"/>
      <c r="N64" s="16" t="e">
        <f>#REF!+#REF!</f>
        <v>#REF!</v>
      </c>
      <c r="O64" s="24" t="e">
        <f>#REF!-#REF!-#REF!+#REF!</f>
        <v>#REF!</v>
      </c>
    </row>
    <row r="65" spans="1:29" ht="20.100000000000001" hidden="1" customHeight="1" x14ac:dyDescent="0.25">
      <c r="A65" s="13" t="s">
        <v>26</v>
      </c>
      <c r="B65" s="14" t="s">
        <v>341</v>
      </c>
      <c r="C65" s="26" t="s">
        <v>342</v>
      </c>
      <c r="D65" s="47"/>
      <c r="E65" s="34" t="s">
        <v>343</v>
      </c>
      <c r="F65" s="34" t="s">
        <v>343</v>
      </c>
      <c r="G65" s="29" t="s">
        <v>344</v>
      </c>
      <c r="H65" s="19" t="s">
        <v>32</v>
      </c>
      <c r="I65" s="20">
        <v>420</v>
      </c>
      <c r="J65" s="20">
        <v>504</v>
      </c>
      <c r="K65" s="22">
        <v>0</v>
      </c>
      <c r="L65" s="23">
        <v>50</v>
      </c>
      <c r="M65" s="22"/>
      <c r="N65" s="16" t="e">
        <f>#REF!+#REF!</f>
        <v>#REF!</v>
      </c>
      <c r="O65" s="24" t="e">
        <f>#REF!-#REF!-#REF!+#REF!</f>
        <v>#REF!</v>
      </c>
    </row>
    <row r="66" spans="1:29" ht="20.100000000000001" hidden="1" customHeight="1" x14ac:dyDescent="0.25">
      <c r="A66" s="13" t="s">
        <v>26</v>
      </c>
      <c r="B66" s="14" t="s">
        <v>345</v>
      </c>
      <c r="C66" s="26" t="s">
        <v>346</v>
      </c>
      <c r="D66" s="16" t="s">
        <v>347</v>
      </c>
      <c r="E66" s="34" t="s">
        <v>348</v>
      </c>
      <c r="F66" s="34" t="s">
        <v>348</v>
      </c>
      <c r="G66" s="29" t="s">
        <v>349</v>
      </c>
      <c r="H66" s="19" t="s">
        <v>32</v>
      </c>
      <c r="I66" s="20">
        <v>507</v>
      </c>
      <c r="J66" s="20">
        <v>608.4</v>
      </c>
      <c r="K66" s="22">
        <v>0</v>
      </c>
      <c r="L66" s="23">
        <v>0</v>
      </c>
      <c r="M66" s="22">
        <v>0</v>
      </c>
      <c r="N66" s="16" t="e">
        <f>#REF!+#REF!</f>
        <v>#REF!</v>
      </c>
      <c r="O66" s="24" t="e">
        <f>#REF!-#REF!-#REF!+#REF!</f>
        <v>#REF!</v>
      </c>
    </row>
    <row r="67" spans="1:29" ht="20.100000000000001" hidden="1" customHeight="1" x14ac:dyDescent="0.25">
      <c r="A67" s="13" t="s">
        <v>26</v>
      </c>
      <c r="B67" s="14" t="s">
        <v>350</v>
      </c>
      <c r="C67" s="26" t="s">
        <v>351</v>
      </c>
      <c r="D67" s="33" t="s">
        <v>352</v>
      </c>
      <c r="E67" s="34" t="s">
        <v>353</v>
      </c>
      <c r="F67" s="34" t="s">
        <v>353</v>
      </c>
      <c r="G67" s="29" t="s">
        <v>349</v>
      </c>
      <c r="H67" s="19" t="s">
        <v>32</v>
      </c>
      <c r="I67" s="20">
        <v>278.85000000000002</v>
      </c>
      <c r="J67" s="20">
        <v>334.62</v>
      </c>
      <c r="K67" s="35">
        <v>0</v>
      </c>
      <c r="L67" s="36">
        <v>2500</v>
      </c>
      <c r="M67" s="22">
        <v>2500</v>
      </c>
      <c r="N67" s="16" t="e">
        <f>#REF!+#REF!</f>
        <v>#REF!</v>
      </c>
      <c r="O67" s="24" t="e">
        <f>#REF!-#REF!-#REF!+#REF!</f>
        <v>#REF!</v>
      </c>
      <c r="P67">
        <f>M67*I67</f>
        <v>697125</v>
      </c>
      <c r="U67" t="s">
        <v>354</v>
      </c>
      <c r="V67">
        <v>308.88</v>
      </c>
      <c r="AB67" t="s">
        <v>45</v>
      </c>
      <c r="AC67" t="s">
        <v>33</v>
      </c>
    </row>
    <row r="68" spans="1:29" ht="20.100000000000001" hidden="1" customHeight="1" x14ac:dyDescent="0.25">
      <c r="A68" s="13" t="s">
        <v>26</v>
      </c>
      <c r="B68" s="14" t="s">
        <v>355</v>
      </c>
      <c r="C68" s="26" t="s">
        <v>356</v>
      </c>
      <c r="D68" s="16" t="s">
        <v>357</v>
      </c>
      <c r="E68" s="34" t="s">
        <v>358</v>
      </c>
      <c r="F68" s="34" t="s">
        <v>358</v>
      </c>
      <c r="G68" s="29" t="s">
        <v>359</v>
      </c>
      <c r="H68" s="19" t="s">
        <v>32</v>
      </c>
      <c r="I68" s="20">
        <v>831.75514999999996</v>
      </c>
      <c r="J68" s="20">
        <v>998.10617999999988</v>
      </c>
      <c r="K68" s="48">
        <v>10</v>
      </c>
      <c r="L68" s="36">
        <v>0</v>
      </c>
      <c r="M68" s="22">
        <v>0</v>
      </c>
      <c r="N68" s="16" t="e">
        <f>#REF!+#REF!</f>
        <v>#REF!</v>
      </c>
      <c r="O68" s="24" t="e">
        <f>#REF!-#REF!-#REF!+#REF!</f>
        <v>#REF!</v>
      </c>
    </row>
    <row r="69" spans="1:29" ht="20.100000000000001" hidden="1" customHeight="1" x14ac:dyDescent="0.25">
      <c r="A69" s="13" t="s">
        <v>26</v>
      </c>
      <c r="B69" s="14" t="s">
        <v>360</v>
      </c>
      <c r="C69" s="26" t="s">
        <v>361</v>
      </c>
      <c r="D69" s="33" t="s">
        <v>362</v>
      </c>
      <c r="E69" s="34" t="s">
        <v>363</v>
      </c>
      <c r="F69" s="34" t="s">
        <v>363</v>
      </c>
      <c r="G69" s="29" t="s">
        <v>364</v>
      </c>
      <c r="H69" s="19" t="s">
        <v>32</v>
      </c>
      <c r="I69" s="20">
        <v>333.4</v>
      </c>
      <c r="J69" s="20">
        <v>400.08</v>
      </c>
      <c r="K69" s="35">
        <v>0</v>
      </c>
      <c r="L69" s="36">
        <v>350</v>
      </c>
      <c r="M69" s="22">
        <v>350</v>
      </c>
      <c r="N69" s="16" t="e">
        <f>#REF!+#REF!</f>
        <v>#REF!</v>
      </c>
      <c r="O69" s="24" t="e">
        <f>#REF!-#REF!-#REF!+#REF!</f>
        <v>#REF!</v>
      </c>
      <c r="P69">
        <f>M69*I69</f>
        <v>116689.99999999999</v>
      </c>
      <c r="U69" t="s">
        <v>365</v>
      </c>
      <c r="V69">
        <v>458.64</v>
      </c>
      <c r="AB69" t="s">
        <v>366</v>
      </c>
      <c r="AC69" t="s">
        <v>33</v>
      </c>
    </row>
    <row r="70" spans="1:29" ht="31.5" customHeight="1" x14ac:dyDescent="0.25">
      <c r="A70" s="13" t="s">
        <v>26</v>
      </c>
      <c r="B70" s="14" t="s">
        <v>367</v>
      </c>
      <c r="C70" s="15" t="s">
        <v>368</v>
      </c>
      <c r="D70" s="16" t="s">
        <v>369</v>
      </c>
      <c r="E70" s="17" t="s">
        <v>370</v>
      </c>
      <c r="F70" s="17" t="s">
        <v>370</v>
      </c>
      <c r="G70" s="18" t="s">
        <v>371</v>
      </c>
      <c r="H70" s="19" t="s">
        <v>32</v>
      </c>
      <c r="I70" s="20">
        <v>8487</v>
      </c>
      <c r="J70" s="21">
        <v>10184.4</v>
      </c>
      <c r="K70" s="35">
        <v>0</v>
      </c>
      <c r="L70" s="36">
        <v>150</v>
      </c>
      <c r="M70" s="22">
        <v>150</v>
      </c>
      <c r="N70" s="10" t="e">
        <f>#REF!+#REF!</f>
        <v>#REF!</v>
      </c>
      <c r="O70" s="24" t="e">
        <f>#REF!-#REF!-#REF!+#REF!</f>
        <v>#REF!</v>
      </c>
      <c r="P70" s="16">
        <f>M70*I70</f>
        <v>1273050</v>
      </c>
    </row>
    <row r="71" spans="1:29" ht="20.100000000000001" hidden="1" customHeight="1" x14ac:dyDescent="0.25">
      <c r="A71" s="13" t="s">
        <v>26</v>
      </c>
      <c r="B71" s="14" t="s">
        <v>372</v>
      </c>
      <c r="C71" s="26" t="s">
        <v>373</v>
      </c>
      <c r="D71" s="27" t="s">
        <v>374</v>
      </c>
      <c r="E71" s="28" t="s">
        <v>375</v>
      </c>
      <c r="F71" s="28" t="s">
        <v>375</v>
      </c>
      <c r="G71" s="29" t="s">
        <v>376</v>
      </c>
      <c r="H71" s="19" t="s">
        <v>32</v>
      </c>
      <c r="I71" s="20">
        <v>7690</v>
      </c>
      <c r="J71" s="20">
        <v>9228</v>
      </c>
      <c r="K71" s="30">
        <v>0</v>
      </c>
      <c r="L71" s="31">
        <v>200</v>
      </c>
      <c r="M71" s="30">
        <v>200</v>
      </c>
      <c r="N71" s="16" t="e">
        <f>#REF!+#REF!</f>
        <v>#REF!</v>
      </c>
      <c r="O71" s="24" t="e">
        <f>#REF!-#REF!-#REF!+#REF!</f>
        <v>#REF!</v>
      </c>
      <c r="P71">
        <f>M71*I71</f>
        <v>1538000</v>
      </c>
      <c r="U71" t="s">
        <v>377</v>
      </c>
      <c r="V71" t="s">
        <v>378</v>
      </c>
      <c r="AB71" t="s">
        <v>45</v>
      </c>
      <c r="AC71" t="s">
        <v>33</v>
      </c>
    </row>
    <row r="72" spans="1:29" ht="20.100000000000001" hidden="1" customHeight="1" x14ac:dyDescent="0.25">
      <c r="A72" s="13" t="s">
        <v>26</v>
      </c>
      <c r="B72" s="14" t="s">
        <v>379</v>
      </c>
      <c r="C72" s="26" t="s">
        <v>380</v>
      </c>
      <c r="D72" s="16" t="s">
        <v>381</v>
      </c>
      <c r="E72" s="34" t="s">
        <v>382</v>
      </c>
      <c r="F72" s="34" t="s">
        <v>382</v>
      </c>
      <c r="G72" s="29" t="s">
        <v>383</v>
      </c>
      <c r="H72" s="19" t="s">
        <v>32</v>
      </c>
      <c r="I72" s="20">
        <v>8487</v>
      </c>
      <c r="J72" s="20">
        <v>10184.4</v>
      </c>
      <c r="K72" s="22">
        <v>0</v>
      </c>
      <c r="L72" s="49">
        <v>50</v>
      </c>
      <c r="M72" s="22">
        <v>0</v>
      </c>
      <c r="N72" s="16" t="e">
        <f>#REF!+#REF!</f>
        <v>#REF!</v>
      </c>
      <c r="O72" s="24" t="e">
        <f>#REF!-#REF!-#REF!+#REF!</f>
        <v>#REF!</v>
      </c>
    </row>
    <row r="73" spans="1:29" ht="20.100000000000001" hidden="1" customHeight="1" x14ac:dyDescent="0.25">
      <c r="A73" s="13" t="s">
        <v>26</v>
      </c>
      <c r="B73" s="14" t="s">
        <v>384</v>
      </c>
      <c r="C73" s="26" t="s">
        <v>385</v>
      </c>
      <c r="D73" s="33" t="s">
        <v>386</v>
      </c>
      <c r="E73" s="34" t="s">
        <v>387</v>
      </c>
      <c r="F73" s="34" t="s">
        <v>387</v>
      </c>
      <c r="G73" s="29" t="s">
        <v>388</v>
      </c>
      <c r="H73" s="19" t="s">
        <v>32</v>
      </c>
      <c r="I73" s="20">
        <v>7800</v>
      </c>
      <c r="J73" s="20">
        <v>9360</v>
      </c>
      <c r="K73" s="22">
        <v>0</v>
      </c>
      <c r="L73" s="23">
        <v>50</v>
      </c>
      <c r="M73" s="22">
        <v>50</v>
      </c>
      <c r="N73" s="16" t="e">
        <f>#REF!+#REF!</f>
        <v>#REF!</v>
      </c>
      <c r="O73" s="24" t="e">
        <f>#REF!-#REF!-#REF!+#REF!</f>
        <v>#REF!</v>
      </c>
      <c r="P73">
        <f>M73*I73</f>
        <v>390000</v>
      </c>
      <c r="U73">
        <v>10060</v>
      </c>
      <c r="V73" t="s">
        <v>389</v>
      </c>
      <c r="AB73" t="s">
        <v>390</v>
      </c>
      <c r="AC73" t="s">
        <v>33</v>
      </c>
    </row>
    <row r="74" spans="1:29" ht="20.100000000000001" hidden="1" customHeight="1" x14ac:dyDescent="0.25">
      <c r="A74" s="13" t="s">
        <v>26</v>
      </c>
      <c r="B74" s="14" t="s">
        <v>391</v>
      </c>
      <c r="C74" s="26" t="s">
        <v>392</v>
      </c>
      <c r="D74" s="16" t="s">
        <v>393</v>
      </c>
      <c r="E74" s="34" t="s">
        <v>394</v>
      </c>
      <c r="F74" s="34" t="s">
        <v>394</v>
      </c>
      <c r="G74" s="29" t="s">
        <v>395</v>
      </c>
      <c r="H74" s="19" t="s">
        <v>32</v>
      </c>
      <c r="I74" s="20">
        <v>13080</v>
      </c>
      <c r="J74" s="20">
        <v>15696</v>
      </c>
      <c r="K74" s="22">
        <v>0</v>
      </c>
      <c r="L74" s="23">
        <v>0</v>
      </c>
      <c r="M74" s="22">
        <v>0</v>
      </c>
      <c r="N74" s="16" t="e">
        <f>#REF!+#REF!</f>
        <v>#REF!</v>
      </c>
      <c r="O74" s="24" t="e">
        <f>#REF!-#REF!-#REF!+#REF!</f>
        <v>#REF!</v>
      </c>
    </row>
    <row r="75" spans="1:29" ht="20.100000000000001" hidden="1" customHeight="1" x14ac:dyDescent="0.25">
      <c r="A75" s="13" t="s">
        <v>26</v>
      </c>
      <c r="B75" s="14" t="s">
        <v>396</v>
      </c>
      <c r="C75" s="26" t="s">
        <v>397</v>
      </c>
      <c r="D75" s="16" t="s">
        <v>398</v>
      </c>
      <c r="E75" s="34" t="s">
        <v>399</v>
      </c>
      <c r="F75" s="34" t="s">
        <v>399</v>
      </c>
      <c r="G75" s="29" t="s">
        <v>400</v>
      </c>
      <c r="H75" s="19" t="s">
        <v>32</v>
      </c>
      <c r="I75" s="20">
        <v>10704</v>
      </c>
      <c r="J75" s="20">
        <v>12844.8</v>
      </c>
      <c r="K75" s="22">
        <v>0</v>
      </c>
      <c r="L75" s="23">
        <v>0</v>
      </c>
      <c r="M75" s="22">
        <v>0</v>
      </c>
      <c r="N75" s="16" t="e">
        <f>#REF!+#REF!</f>
        <v>#REF!</v>
      </c>
      <c r="O75" s="24" t="e">
        <f>#REF!-#REF!-#REF!+#REF!</f>
        <v>#REF!</v>
      </c>
    </row>
    <row r="76" spans="1:29" ht="20.100000000000001" hidden="1" customHeight="1" x14ac:dyDescent="0.25">
      <c r="A76" s="13" t="s">
        <v>26</v>
      </c>
      <c r="B76" s="14" t="s">
        <v>401</v>
      </c>
      <c r="C76" s="26" t="s">
        <v>402</v>
      </c>
      <c r="D76" s="16" t="s">
        <v>403</v>
      </c>
      <c r="E76" s="34" t="s">
        <v>404</v>
      </c>
      <c r="F76" s="34" t="s">
        <v>404</v>
      </c>
      <c r="G76" s="29" t="s">
        <v>405</v>
      </c>
      <c r="H76" s="19" t="s">
        <v>32</v>
      </c>
      <c r="I76" s="20">
        <v>12200</v>
      </c>
      <c r="J76" s="20">
        <v>14640</v>
      </c>
      <c r="K76" s="22">
        <v>0</v>
      </c>
      <c r="L76" s="23">
        <v>0</v>
      </c>
      <c r="M76" s="22">
        <v>0</v>
      </c>
      <c r="N76" s="16" t="e">
        <f>#REF!+#REF!</f>
        <v>#REF!</v>
      </c>
      <c r="O76" s="24" t="e">
        <f>#REF!-#REF!-#REF!+#REF!</f>
        <v>#REF!</v>
      </c>
    </row>
    <row r="77" spans="1:29" ht="20.100000000000001" hidden="1" customHeight="1" x14ac:dyDescent="0.25">
      <c r="A77" s="13" t="s">
        <v>26</v>
      </c>
      <c r="B77" s="14" t="s">
        <v>406</v>
      </c>
      <c r="C77" s="26" t="s">
        <v>407</v>
      </c>
      <c r="D77" s="16" t="s">
        <v>408</v>
      </c>
      <c r="E77" s="34" t="s">
        <v>409</v>
      </c>
      <c r="F77" s="34" t="s">
        <v>409</v>
      </c>
      <c r="G77" s="29" t="s">
        <v>410</v>
      </c>
      <c r="H77" s="19" t="s">
        <v>32</v>
      </c>
      <c r="I77" s="20">
        <v>8096.76</v>
      </c>
      <c r="J77" s="20">
        <v>9716.1119999999992</v>
      </c>
      <c r="K77" s="22">
        <v>0</v>
      </c>
      <c r="L77" s="23">
        <v>0</v>
      </c>
      <c r="M77" s="22">
        <v>0</v>
      </c>
      <c r="N77" s="16" t="e">
        <f>#REF!+#REF!</f>
        <v>#REF!</v>
      </c>
      <c r="O77" s="24" t="e">
        <f>#REF!-#REF!-#REF!+#REF!</f>
        <v>#REF!</v>
      </c>
    </row>
    <row r="78" spans="1:29" ht="20.100000000000001" hidden="1" customHeight="1" x14ac:dyDescent="0.25">
      <c r="A78" s="13" t="s">
        <v>26</v>
      </c>
      <c r="B78" s="14" t="s">
        <v>411</v>
      </c>
      <c r="C78" s="26" t="s">
        <v>412</v>
      </c>
      <c r="D78" s="16" t="s">
        <v>413</v>
      </c>
      <c r="E78" s="34" t="s">
        <v>414</v>
      </c>
      <c r="F78" s="34" t="s">
        <v>414</v>
      </c>
      <c r="G78" s="29" t="s">
        <v>415</v>
      </c>
      <c r="H78" s="19" t="s">
        <v>32</v>
      </c>
      <c r="I78" s="20">
        <v>740.88000000000011</v>
      </c>
      <c r="J78" s="20">
        <v>889.05600000000015</v>
      </c>
      <c r="K78" s="22">
        <v>0</v>
      </c>
      <c r="L78" s="23">
        <v>0</v>
      </c>
      <c r="M78" s="22">
        <v>0</v>
      </c>
      <c r="N78" s="16" t="e">
        <f>#REF!+#REF!</f>
        <v>#REF!</v>
      </c>
      <c r="O78" s="24" t="e">
        <f>#REF!-#REF!-#REF!+#REF!</f>
        <v>#REF!</v>
      </c>
    </row>
    <row r="79" spans="1:29" ht="20.100000000000001" customHeight="1" x14ac:dyDescent="0.25">
      <c r="A79" s="13" t="s">
        <v>26</v>
      </c>
      <c r="B79" s="14" t="s">
        <v>416</v>
      </c>
      <c r="C79" s="15" t="s">
        <v>417</v>
      </c>
      <c r="D79" s="16" t="s">
        <v>418</v>
      </c>
      <c r="E79" s="17" t="s">
        <v>419</v>
      </c>
      <c r="F79" s="17" t="s">
        <v>419</v>
      </c>
      <c r="G79" s="18" t="s">
        <v>420</v>
      </c>
      <c r="H79" s="19" t="s">
        <v>32</v>
      </c>
      <c r="I79" s="20">
        <v>413.39337765957447</v>
      </c>
      <c r="J79" s="21">
        <v>496.07205319148932</v>
      </c>
      <c r="K79" s="22">
        <v>0</v>
      </c>
      <c r="L79" s="23">
        <v>40</v>
      </c>
      <c r="M79" s="22">
        <v>40</v>
      </c>
      <c r="N79" s="10" t="e">
        <f>#REF!+#REF!</f>
        <v>#REF!</v>
      </c>
      <c r="O79" s="24" t="e">
        <f>#REF!-#REF!-#REF!+#REF!</f>
        <v>#REF!</v>
      </c>
      <c r="P79" s="16">
        <f>M79*I79</f>
        <v>16535.735106382977</v>
      </c>
    </row>
    <row r="80" spans="1:29" ht="20.100000000000001" customHeight="1" x14ac:dyDescent="0.25">
      <c r="A80" s="13"/>
      <c r="B80" s="14"/>
      <c r="C80" s="15"/>
      <c r="D80" s="16" t="s">
        <v>413</v>
      </c>
      <c r="E80" s="17" t="s">
        <v>414</v>
      </c>
      <c r="F80" s="17" t="s">
        <v>414</v>
      </c>
      <c r="G80" s="18" t="s">
        <v>415</v>
      </c>
      <c r="H80" s="19" t="s">
        <v>32</v>
      </c>
      <c r="I80" s="20">
        <v>740.88000000000011</v>
      </c>
      <c r="J80" s="21">
        <v>889.05600000000015</v>
      </c>
      <c r="K80" s="22">
        <v>50</v>
      </c>
      <c r="L80" s="23">
        <v>15</v>
      </c>
      <c r="M80" s="22">
        <v>65</v>
      </c>
      <c r="N80" s="10"/>
      <c r="O80" s="24"/>
      <c r="P80" s="16">
        <f>M80*I80</f>
        <v>48157.200000000004</v>
      </c>
    </row>
    <row r="81" spans="1:29" ht="20.100000000000001" customHeight="1" x14ac:dyDescent="0.25">
      <c r="A81" s="13" t="s">
        <v>26</v>
      </c>
      <c r="B81" s="14" t="s">
        <v>421</v>
      </c>
      <c r="C81" s="15" t="s">
        <v>422</v>
      </c>
      <c r="D81" s="16" t="s">
        <v>423</v>
      </c>
      <c r="E81" s="17" t="s">
        <v>424</v>
      </c>
      <c r="F81" s="17" t="s">
        <v>424</v>
      </c>
      <c r="G81" s="18" t="s">
        <v>425</v>
      </c>
      <c r="H81" s="19" t="s">
        <v>32</v>
      </c>
      <c r="I81" s="20">
        <v>401.16933</v>
      </c>
      <c r="J81" s="21">
        <v>481.40319599999998</v>
      </c>
      <c r="K81" s="35">
        <v>0</v>
      </c>
      <c r="L81" s="36">
        <v>130</v>
      </c>
      <c r="M81" s="22">
        <v>130</v>
      </c>
      <c r="N81" s="10" t="e">
        <f>#REF!+#REF!</f>
        <v>#REF!</v>
      </c>
      <c r="O81" s="24" t="e">
        <f>#REF!-#REF!-#REF!+#REF!</f>
        <v>#REF!</v>
      </c>
      <c r="P81" s="16">
        <f>M81*I81</f>
        <v>52152.012900000002</v>
      </c>
    </row>
    <row r="82" spans="1:29" ht="20.100000000000001" hidden="1" customHeight="1" x14ac:dyDescent="0.25">
      <c r="A82" s="13" t="s">
        <v>26</v>
      </c>
      <c r="B82" s="14" t="s">
        <v>426</v>
      </c>
      <c r="C82" s="26" t="s">
        <v>427</v>
      </c>
      <c r="D82" s="50"/>
      <c r="E82" s="28" t="s">
        <v>428</v>
      </c>
      <c r="F82" s="28" t="s">
        <v>428</v>
      </c>
      <c r="G82" s="29" t="s">
        <v>428</v>
      </c>
      <c r="H82" s="19" t="s">
        <v>32</v>
      </c>
      <c r="I82" s="20">
        <v>461.53</v>
      </c>
      <c r="J82" s="20">
        <v>553.83000000000004</v>
      </c>
      <c r="K82" s="30">
        <v>0</v>
      </c>
      <c r="L82" s="31">
        <v>0</v>
      </c>
      <c r="M82" s="30">
        <v>0</v>
      </c>
      <c r="N82" s="16" t="e">
        <f>#REF!+#REF!</f>
        <v>#REF!</v>
      </c>
      <c r="O82" s="24" t="e">
        <f>#REF!-#REF!-#REF!+#REF!</f>
        <v>#REF!</v>
      </c>
    </row>
    <row r="83" spans="1:29" ht="20.100000000000001" hidden="1" customHeight="1" x14ac:dyDescent="0.25">
      <c r="A83" s="13" t="s">
        <v>26</v>
      </c>
      <c r="B83" s="14" t="s">
        <v>429</v>
      </c>
      <c r="C83" s="26" t="s">
        <v>430</v>
      </c>
      <c r="D83" s="16" t="s">
        <v>431</v>
      </c>
      <c r="E83" s="34" t="s">
        <v>432</v>
      </c>
      <c r="F83" s="34" t="s">
        <v>432</v>
      </c>
      <c r="G83" s="29" t="s">
        <v>432</v>
      </c>
      <c r="H83" s="19" t="s">
        <v>32</v>
      </c>
      <c r="I83" s="20">
        <v>245.9</v>
      </c>
      <c r="J83" s="20">
        <v>295.08</v>
      </c>
      <c r="K83" s="22">
        <v>0</v>
      </c>
      <c r="L83" s="23">
        <v>0</v>
      </c>
      <c r="M83" s="22">
        <v>0</v>
      </c>
      <c r="N83" s="16" t="e">
        <f>#REF!+#REF!</f>
        <v>#REF!</v>
      </c>
      <c r="O83" s="24" t="e">
        <f>#REF!-#REF!-#REF!+#REF!</f>
        <v>#REF!</v>
      </c>
    </row>
    <row r="84" spans="1:29" ht="20.100000000000001" hidden="1" customHeight="1" x14ac:dyDescent="0.25">
      <c r="A84" s="13" t="s">
        <v>26</v>
      </c>
      <c r="B84" s="14" t="s">
        <v>433</v>
      </c>
      <c r="C84" s="26" t="s">
        <v>434</v>
      </c>
      <c r="D84" s="47"/>
      <c r="E84" s="34" t="s">
        <v>435</v>
      </c>
      <c r="F84" s="34" t="s">
        <v>435</v>
      </c>
      <c r="G84" s="29" t="s">
        <v>436</v>
      </c>
      <c r="H84" s="19" t="s">
        <v>32</v>
      </c>
      <c r="I84" s="20">
        <v>12</v>
      </c>
      <c r="J84" s="20">
        <v>14.399999999999999</v>
      </c>
      <c r="K84" s="22">
        <v>0</v>
      </c>
      <c r="L84" s="23">
        <v>0</v>
      </c>
      <c r="M84" s="22">
        <v>0</v>
      </c>
      <c r="N84" s="16" t="e">
        <f>#REF!+#REF!</f>
        <v>#REF!</v>
      </c>
      <c r="O84" s="24" t="e">
        <f>#REF!-#REF!-#REF!+#REF!</f>
        <v>#REF!</v>
      </c>
    </row>
    <row r="85" spans="1:29" ht="20.100000000000001" hidden="1" customHeight="1" x14ac:dyDescent="0.25">
      <c r="A85" s="13" t="s">
        <v>26</v>
      </c>
      <c r="B85" s="14" t="s">
        <v>437</v>
      </c>
      <c r="C85" s="26" t="s">
        <v>438</v>
      </c>
      <c r="D85" s="51" t="s">
        <v>439</v>
      </c>
      <c r="E85" s="34" t="s">
        <v>440</v>
      </c>
      <c r="F85" s="34" t="s">
        <v>440</v>
      </c>
      <c r="G85" s="29" t="s">
        <v>441</v>
      </c>
      <c r="H85" s="19" t="s">
        <v>32</v>
      </c>
      <c r="I85" s="20">
        <v>400.65955555555558</v>
      </c>
      <c r="J85" s="20">
        <v>480.79146666666668</v>
      </c>
      <c r="K85" s="22">
        <v>0</v>
      </c>
      <c r="L85" s="23">
        <v>0</v>
      </c>
      <c r="M85" s="22">
        <v>0</v>
      </c>
      <c r="N85" s="16" t="e">
        <f>#REF!+#REF!</f>
        <v>#REF!</v>
      </c>
      <c r="O85" s="24" t="e">
        <f>#REF!-#REF!-#REF!+#REF!</f>
        <v>#REF!</v>
      </c>
    </row>
    <row r="86" spans="1:29" ht="26.25" hidden="1" customHeight="1" x14ac:dyDescent="0.25">
      <c r="A86" s="13" t="s">
        <v>26</v>
      </c>
      <c r="B86" s="14" t="s">
        <v>442</v>
      </c>
      <c r="C86" s="26" t="s">
        <v>443</v>
      </c>
      <c r="D86" s="16" t="s">
        <v>444</v>
      </c>
      <c r="E86" s="34" t="s">
        <v>358</v>
      </c>
      <c r="F86" s="34" t="s">
        <v>358</v>
      </c>
      <c r="G86" s="29" t="s">
        <v>359</v>
      </c>
      <c r="H86" s="19" t="s">
        <v>32</v>
      </c>
      <c r="I86" s="20">
        <v>831.75514999999996</v>
      </c>
      <c r="J86" s="20">
        <v>998.10617999999988</v>
      </c>
      <c r="K86" s="22">
        <v>0</v>
      </c>
      <c r="L86" s="23">
        <v>0</v>
      </c>
      <c r="M86" s="22">
        <v>0</v>
      </c>
      <c r="N86" s="16" t="e">
        <f>#REF!+#REF!</f>
        <v>#REF!</v>
      </c>
      <c r="O86" s="24" t="e">
        <f>#REF!-#REF!-#REF!+#REF!</f>
        <v>#REF!</v>
      </c>
    </row>
    <row r="87" spans="1:29" ht="26.25" hidden="1" customHeight="1" x14ac:dyDescent="0.25">
      <c r="A87" s="13" t="s">
        <v>26</v>
      </c>
      <c r="B87" s="14" t="s">
        <v>445</v>
      </c>
      <c r="C87" s="26" t="s">
        <v>446</v>
      </c>
      <c r="D87" s="33" t="s">
        <v>447</v>
      </c>
      <c r="E87" s="34" t="s">
        <v>448</v>
      </c>
      <c r="F87" s="34" t="s">
        <v>448</v>
      </c>
      <c r="G87" s="29" t="s">
        <v>449</v>
      </c>
      <c r="H87" s="19" t="s">
        <v>32</v>
      </c>
      <c r="I87" s="20">
        <v>858.30300000000011</v>
      </c>
      <c r="J87" s="20">
        <v>1029.9636</v>
      </c>
      <c r="K87" s="22">
        <v>80</v>
      </c>
      <c r="L87" s="23">
        <v>0</v>
      </c>
      <c r="M87" s="22">
        <v>80</v>
      </c>
      <c r="N87" s="16" t="e">
        <f>#REF!+#REF!</f>
        <v>#REF!</v>
      </c>
      <c r="O87" s="24" t="e">
        <f>#REF!-#REF!-#REF!+#REF!</f>
        <v>#REF!</v>
      </c>
      <c r="P87">
        <f>M87*I87</f>
        <v>68664.240000000005</v>
      </c>
      <c r="U87" t="s">
        <v>450</v>
      </c>
      <c r="V87" s="52">
        <v>1175.76</v>
      </c>
      <c r="AB87" s="32" t="s">
        <v>95</v>
      </c>
      <c r="AC87" t="s">
        <v>33</v>
      </c>
    </row>
    <row r="88" spans="1:29" ht="20.100000000000001" hidden="1" customHeight="1" x14ac:dyDescent="0.25">
      <c r="A88" s="13" t="s">
        <v>26</v>
      </c>
      <c r="B88" s="14" t="s">
        <v>451</v>
      </c>
      <c r="C88" s="26" t="s">
        <v>452</v>
      </c>
      <c r="D88" s="51" t="s">
        <v>453</v>
      </c>
      <c r="E88" s="34" t="s">
        <v>454</v>
      </c>
      <c r="F88" s="34" t="s">
        <v>454</v>
      </c>
      <c r="G88" s="29" t="s">
        <v>455</v>
      </c>
      <c r="H88" s="19" t="s">
        <v>32</v>
      </c>
      <c r="I88" s="20">
        <v>5080.32</v>
      </c>
      <c r="J88" s="20">
        <v>6096.3839999999991</v>
      </c>
      <c r="K88" s="22">
        <v>0</v>
      </c>
      <c r="L88" s="23">
        <v>0</v>
      </c>
      <c r="M88" s="22">
        <v>0</v>
      </c>
      <c r="N88" s="16" t="e">
        <f>#REF!+#REF!</f>
        <v>#REF!</v>
      </c>
      <c r="O88" s="24" t="e">
        <f>#REF!-#REF!-#REF!+#REF!</f>
        <v>#REF!</v>
      </c>
    </row>
    <row r="89" spans="1:29" ht="20.100000000000001" hidden="1" customHeight="1" x14ac:dyDescent="0.25">
      <c r="A89" s="13" t="s">
        <v>26</v>
      </c>
      <c r="B89" s="14" t="s">
        <v>456</v>
      </c>
      <c r="C89" s="26" t="s">
        <v>457</v>
      </c>
      <c r="D89" s="16" t="s">
        <v>458</v>
      </c>
      <c r="E89" s="34" t="s">
        <v>459</v>
      </c>
      <c r="F89" s="34" t="s">
        <v>459</v>
      </c>
      <c r="G89" s="29" t="s">
        <v>460</v>
      </c>
      <c r="H89" s="19" t="s">
        <v>32</v>
      </c>
      <c r="I89" s="20">
        <v>1064.7</v>
      </c>
      <c r="J89" s="20">
        <v>1277.6400000000001</v>
      </c>
      <c r="K89" s="22">
        <v>0</v>
      </c>
      <c r="L89" s="23">
        <v>0</v>
      </c>
      <c r="M89" s="22">
        <v>0</v>
      </c>
      <c r="N89" s="16" t="e">
        <f>#REF!+#REF!</f>
        <v>#REF!</v>
      </c>
      <c r="O89" s="24" t="e">
        <f>#REF!-#REF!-#REF!+#REF!</f>
        <v>#REF!</v>
      </c>
    </row>
    <row r="90" spans="1:29" ht="20.100000000000001" hidden="1" customHeight="1" x14ac:dyDescent="0.25">
      <c r="A90" s="13" t="s">
        <v>26</v>
      </c>
      <c r="B90" s="14" t="s">
        <v>461</v>
      </c>
      <c r="C90" s="26" t="s">
        <v>462</v>
      </c>
      <c r="D90" s="16" t="s">
        <v>463</v>
      </c>
      <c r="E90" s="53" t="s">
        <v>464</v>
      </c>
      <c r="F90" s="53" t="s">
        <v>464</v>
      </c>
      <c r="G90" s="54" t="s">
        <v>465</v>
      </c>
      <c r="H90" s="19" t="s">
        <v>32</v>
      </c>
      <c r="I90" s="20">
        <v>1064.7</v>
      </c>
      <c r="J90" s="20">
        <v>1277.6400000000001</v>
      </c>
      <c r="K90" s="22">
        <v>0</v>
      </c>
      <c r="L90" s="23">
        <v>0</v>
      </c>
      <c r="M90" s="22">
        <v>0</v>
      </c>
      <c r="N90" s="16" t="e">
        <f>#REF!+#REF!</f>
        <v>#REF!</v>
      </c>
      <c r="O90" s="24" t="e">
        <f>#REF!-#REF!-#REF!+#REF!</f>
        <v>#REF!</v>
      </c>
    </row>
    <row r="91" spans="1:29" ht="20.100000000000001" hidden="1" customHeight="1" x14ac:dyDescent="0.25">
      <c r="A91" s="13" t="s">
        <v>26</v>
      </c>
      <c r="B91" s="14" t="s">
        <v>466</v>
      </c>
      <c r="C91" s="26" t="s">
        <v>467</v>
      </c>
      <c r="D91" s="16" t="s">
        <v>468</v>
      </c>
      <c r="E91" s="34" t="s">
        <v>469</v>
      </c>
      <c r="F91" s="34" t="s">
        <v>469</v>
      </c>
      <c r="G91" s="29" t="s">
        <v>470</v>
      </c>
      <c r="H91" s="19" t="s">
        <v>32</v>
      </c>
      <c r="I91" s="20">
        <v>403.95931250000001</v>
      </c>
      <c r="J91" s="20">
        <v>484.75117499999999</v>
      </c>
      <c r="K91" s="22">
        <v>0</v>
      </c>
      <c r="L91" s="23">
        <v>0</v>
      </c>
      <c r="M91" s="22">
        <v>0</v>
      </c>
      <c r="N91" s="16" t="e">
        <f>#REF!+#REF!</f>
        <v>#REF!</v>
      </c>
      <c r="O91" s="24" t="e">
        <f>#REF!-#REF!-#REF!+#REF!</f>
        <v>#REF!</v>
      </c>
    </row>
    <row r="92" spans="1:29" ht="20.100000000000001" hidden="1" customHeight="1" x14ac:dyDescent="0.25">
      <c r="A92" s="13" t="s">
        <v>26</v>
      </c>
      <c r="B92" s="14" t="s">
        <v>471</v>
      </c>
      <c r="C92" s="26" t="s">
        <v>472</v>
      </c>
      <c r="D92" s="16" t="s">
        <v>473</v>
      </c>
      <c r="E92" s="34" t="s">
        <v>474</v>
      </c>
      <c r="F92" s="34" t="s">
        <v>474</v>
      </c>
      <c r="G92" s="29" t="s">
        <v>475</v>
      </c>
      <c r="H92" s="19" t="s">
        <v>32</v>
      </c>
      <c r="I92" s="20">
        <v>413.82</v>
      </c>
      <c r="J92" s="20">
        <v>496.58399999999995</v>
      </c>
      <c r="K92" s="22">
        <v>0</v>
      </c>
      <c r="L92" s="23">
        <v>0</v>
      </c>
      <c r="M92" s="22">
        <v>0</v>
      </c>
      <c r="N92" s="16" t="e">
        <f>#REF!+#REF!</f>
        <v>#REF!</v>
      </c>
      <c r="O92" s="24" t="e">
        <f>#REF!-#REF!-#REF!+#REF!</f>
        <v>#REF!</v>
      </c>
    </row>
    <row r="93" spans="1:29" ht="20.100000000000001" hidden="1" customHeight="1" x14ac:dyDescent="0.25">
      <c r="A93" s="13" t="s">
        <v>26</v>
      </c>
      <c r="B93" s="14" t="s">
        <v>476</v>
      </c>
      <c r="C93" s="26" t="s">
        <v>477</v>
      </c>
      <c r="D93" s="16" t="s">
        <v>478</v>
      </c>
      <c r="E93" s="34" t="s">
        <v>479</v>
      </c>
      <c r="F93" s="34" t="s">
        <v>479</v>
      </c>
      <c r="G93" s="29" t="s">
        <v>480</v>
      </c>
      <c r="H93" s="19" t="s">
        <v>32</v>
      </c>
      <c r="I93" s="20">
        <v>428.71000000000004</v>
      </c>
      <c r="J93" s="20">
        <v>514.452</v>
      </c>
      <c r="K93" s="22">
        <v>0</v>
      </c>
      <c r="L93" s="23">
        <v>0</v>
      </c>
      <c r="M93" s="22">
        <v>0</v>
      </c>
      <c r="N93" s="16" t="e">
        <f>#REF!+#REF!</f>
        <v>#REF!</v>
      </c>
      <c r="O93" s="24" t="e">
        <f>#REF!-#REF!-#REF!+#REF!</f>
        <v>#REF!</v>
      </c>
    </row>
    <row r="94" spans="1:29" ht="20.100000000000001" hidden="1" customHeight="1" x14ac:dyDescent="0.25">
      <c r="A94" s="13" t="s">
        <v>26</v>
      </c>
      <c r="B94" s="14" t="s">
        <v>481</v>
      </c>
      <c r="C94" s="26" t="s">
        <v>482</v>
      </c>
      <c r="D94" s="16" t="s">
        <v>483</v>
      </c>
      <c r="E94" s="34" t="s">
        <v>484</v>
      </c>
      <c r="F94" s="34" t="s">
        <v>484</v>
      </c>
      <c r="G94" s="29" t="s">
        <v>485</v>
      </c>
      <c r="H94" s="19" t="s">
        <v>32</v>
      </c>
      <c r="I94" s="20">
        <v>413.82</v>
      </c>
      <c r="J94" s="20">
        <v>496.58399999999995</v>
      </c>
      <c r="K94" s="22">
        <v>0</v>
      </c>
      <c r="L94" s="23">
        <v>0</v>
      </c>
      <c r="M94" s="22">
        <v>0</v>
      </c>
      <c r="N94" s="16" t="e">
        <f>#REF!+#REF!</f>
        <v>#REF!</v>
      </c>
      <c r="O94" s="24" t="e">
        <f>#REF!-#REF!-#REF!+#REF!</f>
        <v>#REF!</v>
      </c>
    </row>
    <row r="95" spans="1:29" ht="20.100000000000001" hidden="1" customHeight="1" x14ac:dyDescent="0.25">
      <c r="A95" s="13" t="s">
        <v>26</v>
      </c>
      <c r="B95" s="14" t="s">
        <v>486</v>
      </c>
      <c r="C95" s="26" t="s">
        <v>487</v>
      </c>
      <c r="D95" s="16" t="s">
        <v>488</v>
      </c>
      <c r="E95" s="34" t="s">
        <v>489</v>
      </c>
      <c r="F95" s="34" t="s">
        <v>489</v>
      </c>
      <c r="G95" s="29" t="s">
        <v>490</v>
      </c>
      <c r="H95" s="19" t="s">
        <v>32</v>
      </c>
      <c r="I95" s="20">
        <v>428.71000000000004</v>
      </c>
      <c r="J95" s="20">
        <v>514.452</v>
      </c>
      <c r="K95" s="22">
        <v>0</v>
      </c>
      <c r="L95" s="23">
        <v>0</v>
      </c>
      <c r="M95" s="22">
        <v>0</v>
      </c>
      <c r="N95" s="16" t="e">
        <f>#REF!+#REF!</f>
        <v>#REF!</v>
      </c>
      <c r="O95" s="24" t="e">
        <f>#REF!-#REF!-#REF!+#REF!</f>
        <v>#REF!</v>
      </c>
    </row>
    <row r="96" spans="1:29" ht="20.100000000000001" hidden="1" customHeight="1" x14ac:dyDescent="0.25">
      <c r="A96" s="13" t="s">
        <v>26</v>
      </c>
      <c r="B96" s="14" t="s">
        <v>491</v>
      </c>
      <c r="C96" s="26" t="s">
        <v>492</v>
      </c>
      <c r="D96" s="16" t="s">
        <v>493</v>
      </c>
      <c r="E96" s="34" t="s">
        <v>494</v>
      </c>
      <c r="F96" s="34" t="s">
        <v>494</v>
      </c>
      <c r="G96" s="29" t="s">
        <v>495</v>
      </c>
      <c r="H96" s="19" t="s">
        <v>32</v>
      </c>
      <c r="I96" s="20">
        <v>1039.3499999999999</v>
      </c>
      <c r="J96" s="20">
        <v>1247.2199999999998</v>
      </c>
      <c r="K96" s="22">
        <v>0</v>
      </c>
      <c r="L96" s="23">
        <v>0</v>
      </c>
      <c r="M96" s="22">
        <v>0</v>
      </c>
      <c r="N96" s="16" t="e">
        <f>#REF!+#REF!</f>
        <v>#REF!</v>
      </c>
      <c r="O96" s="24" t="e">
        <f>#REF!-#REF!-#REF!+#REF!</f>
        <v>#REF!</v>
      </c>
    </row>
    <row r="97" spans="1:15" ht="20.100000000000001" hidden="1" customHeight="1" x14ac:dyDescent="0.25">
      <c r="A97" s="13" t="s">
        <v>26</v>
      </c>
      <c r="B97" s="14" t="s">
        <v>496</v>
      </c>
      <c r="C97" s="26" t="s">
        <v>497</v>
      </c>
      <c r="D97" s="16" t="s">
        <v>498</v>
      </c>
      <c r="E97" s="34" t="s">
        <v>499</v>
      </c>
      <c r="F97" s="34" t="s">
        <v>499</v>
      </c>
      <c r="G97" s="29" t="s">
        <v>500</v>
      </c>
      <c r="H97" s="19" t="s">
        <v>32</v>
      </c>
      <c r="I97" s="20">
        <v>413.82</v>
      </c>
      <c r="J97" s="20">
        <v>496.58399999999995</v>
      </c>
      <c r="K97" s="22">
        <v>0</v>
      </c>
      <c r="L97" s="23">
        <v>0</v>
      </c>
      <c r="M97" s="22">
        <v>0</v>
      </c>
      <c r="N97" s="16" t="e">
        <f>#REF!+#REF!</f>
        <v>#REF!</v>
      </c>
      <c r="O97" s="24" t="e">
        <f>#REF!-#REF!-#REF!+#REF!</f>
        <v>#REF!</v>
      </c>
    </row>
    <row r="98" spans="1:15" ht="20.100000000000001" hidden="1" customHeight="1" x14ac:dyDescent="0.25">
      <c r="A98" s="13" t="s">
        <v>26</v>
      </c>
      <c r="B98" s="14" t="s">
        <v>501</v>
      </c>
      <c r="C98" s="26" t="s">
        <v>502</v>
      </c>
      <c r="D98" s="16" t="s">
        <v>503</v>
      </c>
      <c r="E98" s="34" t="s">
        <v>504</v>
      </c>
      <c r="F98" s="34" t="s">
        <v>504</v>
      </c>
      <c r="G98" s="29" t="s">
        <v>505</v>
      </c>
      <c r="H98" s="19" t="s">
        <v>32</v>
      </c>
      <c r="I98" s="20">
        <v>428.71000000000004</v>
      </c>
      <c r="J98" s="20">
        <v>514.452</v>
      </c>
      <c r="K98" s="22">
        <v>0</v>
      </c>
      <c r="L98" s="23">
        <v>0</v>
      </c>
      <c r="M98" s="22">
        <v>0</v>
      </c>
      <c r="N98" s="16" t="e">
        <f>#REF!+#REF!</f>
        <v>#REF!</v>
      </c>
      <c r="O98" s="24" t="e">
        <f>#REF!-#REF!-#REF!+#REF!</f>
        <v>#REF!</v>
      </c>
    </row>
    <row r="99" spans="1:15" ht="20.100000000000001" hidden="1" customHeight="1" x14ac:dyDescent="0.25">
      <c r="A99" s="13" t="s">
        <v>26</v>
      </c>
      <c r="B99" s="14" t="s">
        <v>506</v>
      </c>
      <c r="C99" s="26" t="s">
        <v>507</v>
      </c>
      <c r="D99" s="16" t="s">
        <v>508</v>
      </c>
      <c r="E99" s="34" t="s">
        <v>509</v>
      </c>
      <c r="F99" s="34" t="s">
        <v>509</v>
      </c>
      <c r="G99" s="29" t="s">
        <v>510</v>
      </c>
      <c r="H99" s="19" t="s">
        <v>32</v>
      </c>
      <c r="I99" s="20">
        <v>1039.3499999999999</v>
      </c>
      <c r="J99" s="20">
        <v>1247.2199999999998</v>
      </c>
      <c r="K99" s="22">
        <v>0</v>
      </c>
      <c r="L99" s="23">
        <v>0</v>
      </c>
      <c r="M99" s="22">
        <v>0</v>
      </c>
      <c r="N99" s="16" t="e">
        <f>#REF!+#REF!</f>
        <v>#REF!</v>
      </c>
      <c r="O99" s="24" t="e">
        <f>#REF!-#REF!-#REF!+#REF!</f>
        <v>#REF!</v>
      </c>
    </row>
    <row r="100" spans="1:15" ht="20.100000000000001" hidden="1" customHeight="1" x14ac:dyDescent="0.25">
      <c r="A100" s="13" t="s">
        <v>26</v>
      </c>
      <c r="B100" s="14" t="s">
        <v>511</v>
      </c>
      <c r="C100" s="26" t="s">
        <v>512</v>
      </c>
      <c r="D100" s="16" t="s">
        <v>513</v>
      </c>
      <c r="E100" s="34" t="s">
        <v>514</v>
      </c>
      <c r="F100" s="34" t="s">
        <v>514</v>
      </c>
      <c r="G100" s="29" t="s">
        <v>515</v>
      </c>
      <c r="H100" s="19" t="s">
        <v>32</v>
      </c>
      <c r="I100" s="20">
        <v>1090.05</v>
      </c>
      <c r="J100" s="20">
        <v>1308.06</v>
      </c>
      <c r="K100" s="22">
        <v>0</v>
      </c>
      <c r="L100" s="23">
        <v>0</v>
      </c>
      <c r="M100" s="22">
        <v>0</v>
      </c>
      <c r="N100" s="16" t="e">
        <f>#REF!+#REF!</f>
        <v>#REF!</v>
      </c>
      <c r="O100" s="24" t="e">
        <f>#REF!-#REF!-#REF!+#REF!</f>
        <v>#REF!</v>
      </c>
    </row>
    <row r="101" spans="1:15" ht="20.100000000000001" hidden="1" customHeight="1" x14ac:dyDescent="0.25">
      <c r="A101" s="13" t="s">
        <v>26</v>
      </c>
      <c r="B101" s="14" t="s">
        <v>516</v>
      </c>
      <c r="C101" s="26" t="s">
        <v>517</v>
      </c>
      <c r="D101" s="55"/>
      <c r="E101" s="34" t="s">
        <v>518</v>
      </c>
      <c r="F101" s="34" t="s">
        <v>518</v>
      </c>
      <c r="G101" s="29" t="s">
        <v>519</v>
      </c>
      <c r="H101" s="19" t="s">
        <v>32</v>
      </c>
      <c r="I101" s="20">
        <v>1042.8499999999999</v>
      </c>
      <c r="J101" s="20">
        <v>1251.42</v>
      </c>
      <c r="K101" s="22">
        <v>0</v>
      </c>
      <c r="L101" s="23">
        <v>0</v>
      </c>
      <c r="M101" s="22">
        <v>0</v>
      </c>
      <c r="N101" s="16" t="e">
        <f>#REF!+#REF!</f>
        <v>#REF!</v>
      </c>
      <c r="O101" s="24" t="e">
        <f>#REF!-#REF!-#REF!+#REF!</f>
        <v>#REF!</v>
      </c>
    </row>
    <row r="102" spans="1:15" ht="20.100000000000001" hidden="1" customHeight="1" x14ac:dyDescent="0.25">
      <c r="A102" s="13" t="s">
        <v>26</v>
      </c>
      <c r="B102" s="14" t="s">
        <v>520</v>
      </c>
      <c r="C102" s="26" t="s">
        <v>521</v>
      </c>
      <c r="D102" s="16" t="s">
        <v>522</v>
      </c>
      <c r="E102" s="34" t="s">
        <v>523</v>
      </c>
      <c r="F102" s="34" t="s">
        <v>523</v>
      </c>
      <c r="G102" s="29" t="s">
        <v>524</v>
      </c>
      <c r="H102" s="19" t="s">
        <v>32</v>
      </c>
      <c r="I102" s="20">
        <v>1090.05</v>
      </c>
      <c r="J102" s="20">
        <v>1308.06</v>
      </c>
      <c r="K102" s="22">
        <v>0</v>
      </c>
      <c r="L102" s="23">
        <v>0</v>
      </c>
      <c r="M102" s="22">
        <v>0</v>
      </c>
      <c r="N102" s="16" t="e">
        <f>#REF!+#REF!</f>
        <v>#REF!</v>
      </c>
      <c r="O102" s="24" t="e">
        <f>#REF!-#REF!-#REF!+#REF!</f>
        <v>#REF!</v>
      </c>
    </row>
    <row r="103" spans="1:15" ht="20.100000000000001" hidden="1" customHeight="1" x14ac:dyDescent="0.25">
      <c r="A103" s="13" t="s">
        <v>26</v>
      </c>
      <c r="B103" s="14" t="s">
        <v>525</v>
      </c>
      <c r="C103" s="26" t="s">
        <v>526</v>
      </c>
      <c r="D103" s="16" t="s">
        <v>527</v>
      </c>
      <c r="E103" s="34" t="s">
        <v>528</v>
      </c>
      <c r="F103" s="34" t="s">
        <v>528</v>
      </c>
      <c r="G103" s="29" t="s">
        <v>529</v>
      </c>
      <c r="H103" s="19" t="s">
        <v>32</v>
      </c>
      <c r="I103" s="20">
        <v>316.88</v>
      </c>
      <c r="J103" s="20">
        <v>380.25599999999997</v>
      </c>
      <c r="K103" s="22">
        <v>0</v>
      </c>
      <c r="L103" s="23">
        <v>0</v>
      </c>
      <c r="M103" s="22">
        <v>0</v>
      </c>
      <c r="N103" s="16" t="e">
        <f>#REF!+#REF!</f>
        <v>#REF!</v>
      </c>
      <c r="O103" s="24" t="e">
        <f>#REF!-#REF!-#REF!+#REF!</f>
        <v>#REF!</v>
      </c>
    </row>
    <row r="104" spans="1:15" ht="20.100000000000001" hidden="1" customHeight="1" x14ac:dyDescent="0.25">
      <c r="A104" s="13" t="s">
        <v>26</v>
      </c>
      <c r="B104" s="14" t="s">
        <v>530</v>
      </c>
      <c r="C104" s="26" t="s">
        <v>531</v>
      </c>
      <c r="D104" s="16" t="s">
        <v>532</v>
      </c>
      <c r="E104" s="34" t="s">
        <v>533</v>
      </c>
      <c r="F104" s="34" t="s">
        <v>533</v>
      </c>
      <c r="G104" s="29" t="s">
        <v>534</v>
      </c>
      <c r="H104" s="19" t="s">
        <v>32</v>
      </c>
      <c r="I104" s="20">
        <v>1308.172</v>
      </c>
      <c r="J104" s="20">
        <v>1569.8063999999999</v>
      </c>
      <c r="K104" s="22"/>
      <c r="L104" s="23">
        <v>0</v>
      </c>
      <c r="M104" s="22">
        <v>0</v>
      </c>
      <c r="N104" s="16" t="e">
        <f>#REF!+#REF!</f>
        <v>#REF!</v>
      </c>
      <c r="O104" s="24" t="e">
        <f>#REF!-#REF!-#REF!+#REF!</f>
        <v>#REF!</v>
      </c>
    </row>
    <row r="105" spans="1:15" ht="20.100000000000001" hidden="1" customHeight="1" x14ac:dyDescent="0.25">
      <c r="A105" s="13" t="s">
        <v>26</v>
      </c>
      <c r="B105" s="14" t="s">
        <v>535</v>
      </c>
      <c r="C105" s="26" t="s">
        <v>536</v>
      </c>
      <c r="D105" s="16" t="s">
        <v>537</v>
      </c>
      <c r="E105" s="34" t="s">
        <v>538</v>
      </c>
      <c r="F105" s="34" t="s">
        <v>538</v>
      </c>
      <c r="G105" s="29" t="s">
        <v>539</v>
      </c>
      <c r="H105" s="19" t="s">
        <v>32</v>
      </c>
      <c r="I105" s="20">
        <v>10900.5</v>
      </c>
      <c r="J105" s="20">
        <v>13080.6</v>
      </c>
      <c r="K105" s="22">
        <v>0</v>
      </c>
      <c r="L105" s="23">
        <v>0</v>
      </c>
      <c r="M105" s="22">
        <v>0</v>
      </c>
      <c r="N105" s="16" t="e">
        <f>#REF!+#REF!</f>
        <v>#REF!</v>
      </c>
      <c r="O105" s="24" t="e">
        <f>#REF!-#REF!-#REF!+#REF!</f>
        <v>#REF!</v>
      </c>
    </row>
    <row r="106" spans="1:15" ht="20.100000000000001" hidden="1" customHeight="1" x14ac:dyDescent="0.25">
      <c r="A106" s="13" t="s">
        <v>26</v>
      </c>
      <c r="B106" s="14" t="s">
        <v>540</v>
      </c>
      <c r="C106" s="26" t="s">
        <v>541</v>
      </c>
      <c r="D106" s="16" t="s">
        <v>542</v>
      </c>
      <c r="E106" s="34" t="s">
        <v>543</v>
      </c>
      <c r="F106" s="34" t="s">
        <v>543</v>
      </c>
      <c r="G106" s="29" t="s">
        <v>543</v>
      </c>
      <c r="H106" s="19" t="s">
        <v>32</v>
      </c>
      <c r="I106" s="20">
        <v>622.08000000000004</v>
      </c>
      <c r="J106" s="20">
        <v>746.49599999999998</v>
      </c>
      <c r="K106" s="37">
        <v>0</v>
      </c>
      <c r="L106" s="49">
        <v>10</v>
      </c>
      <c r="M106" s="37">
        <v>0</v>
      </c>
      <c r="N106" s="16" t="e">
        <f>#REF!+#REF!</f>
        <v>#REF!</v>
      </c>
      <c r="O106" s="24" t="e">
        <f>#REF!-#REF!-#REF!+#REF!</f>
        <v>#REF!</v>
      </c>
    </row>
    <row r="107" spans="1:15" ht="20.100000000000001" hidden="1" customHeight="1" x14ac:dyDescent="0.25">
      <c r="A107" s="13" t="s">
        <v>26</v>
      </c>
      <c r="B107" s="14" t="s">
        <v>544</v>
      </c>
      <c r="C107" s="26" t="s">
        <v>545</v>
      </c>
      <c r="D107" s="16" t="s">
        <v>546</v>
      </c>
      <c r="E107" s="34" t="s">
        <v>547</v>
      </c>
      <c r="F107" s="34" t="s">
        <v>547</v>
      </c>
      <c r="G107" s="29" t="s">
        <v>547</v>
      </c>
      <c r="H107" s="19" t="s">
        <v>32</v>
      </c>
      <c r="I107" s="20">
        <v>622.08000000000004</v>
      </c>
      <c r="J107" s="20">
        <v>746.49599999999998</v>
      </c>
      <c r="K107" s="37">
        <v>0</v>
      </c>
      <c r="L107" s="49">
        <v>10</v>
      </c>
      <c r="M107" s="37">
        <v>0</v>
      </c>
      <c r="N107" s="16" t="e">
        <f>#REF!+#REF!</f>
        <v>#REF!</v>
      </c>
      <c r="O107" s="24" t="e">
        <f>#REF!-#REF!-#REF!+#REF!</f>
        <v>#REF!</v>
      </c>
    </row>
    <row r="108" spans="1:15" ht="20.100000000000001" hidden="1" customHeight="1" x14ac:dyDescent="0.25">
      <c r="A108" s="13" t="s">
        <v>26</v>
      </c>
      <c r="B108" s="14" t="s">
        <v>548</v>
      </c>
      <c r="C108" s="26" t="s">
        <v>549</v>
      </c>
      <c r="D108" s="16" t="s">
        <v>550</v>
      </c>
      <c r="E108" s="34" t="s">
        <v>551</v>
      </c>
      <c r="F108" s="34" t="s">
        <v>551</v>
      </c>
      <c r="G108" s="29" t="s">
        <v>552</v>
      </c>
      <c r="H108" s="19" t="s">
        <v>32</v>
      </c>
      <c r="I108" s="20">
        <v>25300</v>
      </c>
      <c r="J108" s="20">
        <v>30360</v>
      </c>
      <c r="K108" s="22">
        <v>0</v>
      </c>
      <c r="L108" s="23">
        <v>0</v>
      </c>
      <c r="M108" s="22">
        <v>0</v>
      </c>
      <c r="N108" s="16" t="e">
        <f>#REF!+#REF!</f>
        <v>#REF!</v>
      </c>
      <c r="O108" s="24" t="e">
        <f>#REF!-#REF!-#REF!+#REF!</f>
        <v>#REF!</v>
      </c>
    </row>
    <row r="109" spans="1:15" ht="20.100000000000001" hidden="1" customHeight="1" x14ac:dyDescent="0.25">
      <c r="A109" s="13" t="s">
        <v>26</v>
      </c>
      <c r="B109" s="14" t="s">
        <v>553</v>
      </c>
      <c r="C109" s="26" t="s">
        <v>554</v>
      </c>
      <c r="D109" s="16" t="s">
        <v>555</v>
      </c>
      <c r="E109" s="34" t="s">
        <v>556</v>
      </c>
      <c r="F109" s="34" t="s">
        <v>556</v>
      </c>
      <c r="G109" s="29" t="s">
        <v>557</v>
      </c>
      <c r="H109" s="19" t="s">
        <v>32</v>
      </c>
      <c r="I109" s="20">
        <v>25300</v>
      </c>
      <c r="J109" s="20">
        <v>30360</v>
      </c>
      <c r="K109" s="22">
        <v>0</v>
      </c>
      <c r="L109" s="23">
        <v>0</v>
      </c>
      <c r="M109" s="22">
        <v>0</v>
      </c>
      <c r="N109" s="16" t="e">
        <f>#REF!+#REF!</f>
        <v>#REF!</v>
      </c>
      <c r="O109" s="24" t="e">
        <f>#REF!-#REF!-#REF!+#REF!</f>
        <v>#REF!</v>
      </c>
    </row>
    <row r="110" spans="1:15" ht="20.100000000000001" hidden="1" customHeight="1" x14ac:dyDescent="0.25">
      <c r="A110" s="13" t="s">
        <v>26</v>
      </c>
      <c r="B110" s="14" t="s">
        <v>558</v>
      </c>
      <c r="C110" s="26" t="s">
        <v>559</v>
      </c>
      <c r="D110" s="16" t="s">
        <v>560</v>
      </c>
      <c r="E110" s="34" t="s">
        <v>561</v>
      </c>
      <c r="F110" s="34" t="s">
        <v>561</v>
      </c>
      <c r="G110" s="29" t="s">
        <v>562</v>
      </c>
      <c r="H110" s="19" t="s">
        <v>32</v>
      </c>
      <c r="I110" s="20">
        <v>17980</v>
      </c>
      <c r="J110" s="20">
        <v>21576</v>
      </c>
      <c r="K110" s="37">
        <v>3</v>
      </c>
      <c r="L110" s="49">
        <v>0</v>
      </c>
      <c r="M110" s="37">
        <v>0</v>
      </c>
      <c r="N110" s="16" t="e">
        <f>#REF!+#REF!</f>
        <v>#REF!</v>
      </c>
      <c r="O110" s="24" t="e">
        <f>#REF!-#REF!-#REF!+#REF!</f>
        <v>#REF!</v>
      </c>
    </row>
    <row r="111" spans="1:15" ht="20.100000000000001" hidden="1" customHeight="1" x14ac:dyDescent="0.25">
      <c r="A111" s="13" t="s">
        <v>26</v>
      </c>
      <c r="B111" s="14" t="s">
        <v>563</v>
      </c>
      <c r="C111" s="26" t="s">
        <v>564</v>
      </c>
      <c r="D111" s="47"/>
      <c r="E111" s="34" t="s">
        <v>565</v>
      </c>
      <c r="F111" s="34" t="s">
        <v>565</v>
      </c>
      <c r="G111" s="29" t="s">
        <v>566</v>
      </c>
      <c r="H111" s="19" t="s">
        <v>32</v>
      </c>
      <c r="I111" s="20">
        <v>103400</v>
      </c>
      <c r="J111" s="20">
        <v>124080</v>
      </c>
      <c r="K111" s="22">
        <v>0</v>
      </c>
      <c r="L111" s="23">
        <v>0</v>
      </c>
      <c r="M111" s="22">
        <v>0</v>
      </c>
      <c r="N111" s="16" t="e">
        <f>#REF!+#REF!</f>
        <v>#REF!</v>
      </c>
      <c r="O111" s="24" t="e">
        <f>#REF!-#REF!-#REF!+#REF!</f>
        <v>#REF!</v>
      </c>
    </row>
    <row r="112" spans="1:15" ht="20.100000000000001" hidden="1" customHeight="1" x14ac:dyDescent="0.25">
      <c r="A112" s="13" t="s">
        <v>26</v>
      </c>
      <c r="B112" s="14" t="s">
        <v>567</v>
      </c>
      <c r="C112" s="26" t="s">
        <v>568</v>
      </c>
      <c r="D112" s="16" t="s">
        <v>569</v>
      </c>
      <c r="E112" s="34" t="s">
        <v>570</v>
      </c>
      <c r="F112" s="34" t="s">
        <v>570</v>
      </c>
      <c r="G112" s="29" t="s">
        <v>571</v>
      </c>
      <c r="H112" s="19" t="s">
        <v>32</v>
      </c>
      <c r="I112" s="20">
        <v>8500</v>
      </c>
      <c r="J112" s="20">
        <v>10200</v>
      </c>
      <c r="K112" s="22">
        <v>0</v>
      </c>
      <c r="L112" s="23">
        <v>0</v>
      </c>
      <c r="M112" s="22">
        <v>0</v>
      </c>
      <c r="N112" s="16" t="e">
        <f>#REF!+#REF!</f>
        <v>#REF!</v>
      </c>
      <c r="O112" s="24" t="e">
        <f>#REF!-#REF!-#REF!+#REF!</f>
        <v>#REF!</v>
      </c>
    </row>
    <row r="113" spans="1:16" ht="20.100000000000001" hidden="1" customHeight="1" x14ac:dyDescent="0.25">
      <c r="A113" s="13" t="s">
        <v>26</v>
      </c>
      <c r="B113" s="14" t="s">
        <v>572</v>
      </c>
      <c r="C113" s="26" t="s">
        <v>573</v>
      </c>
      <c r="D113" s="16" t="s">
        <v>574</v>
      </c>
      <c r="E113" s="34" t="s">
        <v>575</v>
      </c>
      <c r="F113" s="34" t="s">
        <v>575</v>
      </c>
      <c r="G113" s="29" t="s">
        <v>576</v>
      </c>
      <c r="H113" s="19" t="s">
        <v>32</v>
      </c>
      <c r="I113" s="20">
        <v>33333</v>
      </c>
      <c r="J113" s="20">
        <v>39999.599999999999</v>
      </c>
      <c r="K113" s="22">
        <v>0</v>
      </c>
      <c r="L113" s="23">
        <v>0</v>
      </c>
      <c r="M113" s="22">
        <v>0</v>
      </c>
      <c r="N113" s="16" t="e">
        <f>#REF!+#REF!</f>
        <v>#REF!</v>
      </c>
      <c r="O113" s="24" t="e">
        <f>#REF!-#REF!-#REF!+#REF!</f>
        <v>#REF!</v>
      </c>
    </row>
    <row r="114" spans="1:16" ht="20.100000000000001" hidden="1" customHeight="1" x14ac:dyDescent="0.25">
      <c r="A114" s="13" t="s">
        <v>26</v>
      </c>
      <c r="B114" s="14" t="s">
        <v>577</v>
      </c>
      <c r="C114" s="26" t="s">
        <v>578</v>
      </c>
      <c r="D114" s="16" t="s">
        <v>579</v>
      </c>
      <c r="E114" s="34" t="s">
        <v>580</v>
      </c>
      <c r="F114" s="34" t="s">
        <v>580</v>
      </c>
      <c r="G114" s="29" t="s">
        <v>581</v>
      </c>
      <c r="H114" s="19" t="s">
        <v>32</v>
      </c>
      <c r="I114" s="20">
        <v>33333</v>
      </c>
      <c r="J114" s="20">
        <v>39999.599999999999</v>
      </c>
      <c r="K114" s="22">
        <v>0</v>
      </c>
      <c r="L114" s="23">
        <v>0</v>
      </c>
      <c r="M114" s="22">
        <v>0</v>
      </c>
      <c r="N114" s="16" t="e">
        <f>#REF!+#REF!</f>
        <v>#REF!</v>
      </c>
      <c r="O114" s="24" t="e">
        <f>#REF!-#REF!-#REF!+#REF!</f>
        <v>#REF!</v>
      </c>
    </row>
    <row r="115" spans="1:16" ht="20.100000000000001" hidden="1" customHeight="1" x14ac:dyDescent="0.25">
      <c r="A115" s="13" t="s">
        <v>26</v>
      </c>
      <c r="B115" s="14" t="s">
        <v>582</v>
      </c>
      <c r="C115" s="26" t="s">
        <v>583</v>
      </c>
      <c r="D115" s="47"/>
      <c r="E115" s="34" t="s">
        <v>584</v>
      </c>
      <c r="F115" s="34" t="s">
        <v>584</v>
      </c>
      <c r="G115" s="29" t="s">
        <v>585</v>
      </c>
      <c r="H115" s="19" t="s">
        <v>32</v>
      </c>
      <c r="I115" s="20">
        <v>104</v>
      </c>
      <c r="J115" s="20">
        <v>124.8</v>
      </c>
      <c r="K115" s="22">
        <v>0</v>
      </c>
      <c r="L115" s="23">
        <v>0</v>
      </c>
      <c r="M115" s="22">
        <v>0</v>
      </c>
      <c r="N115" s="16" t="e">
        <f>#REF!+#REF!</f>
        <v>#REF!</v>
      </c>
      <c r="O115" s="24" t="e">
        <f>#REF!-#REF!-#REF!+#REF!</f>
        <v>#REF!</v>
      </c>
    </row>
    <row r="116" spans="1:16" ht="20.100000000000001" hidden="1" customHeight="1" x14ac:dyDescent="0.25">
      <c r="A116" s="13" t="s">
        <v>26</v>
      </c>
      <c r="B116" s="14" t="s">
        <v>586</v>
      </c>
      <c r="C116" s="26" t="s">
        <v>587</v>
      </c>
      <c r="D116" s="16" t="s">
        <v>588</v>
      </c>
      <c r="E116" s="34" t="s">
        <v>589</v>
      </c>
      <c r="F116" s="34" t="s">
        <v>589</v>
      </c>
      <c r="G116" s="29" t="s">
        <v>590</v>
      </c>
      <c r="H116" s="19" t="s">
        <v>32</v>
      </c>
      <c r="I116" s="20">
        <v>5000</v>
      </c>
      <c r="J116" s="20">
        <v>6000</v>
      </c>
      <c r="K116" s="22">
        <v>0</v>
      </c>
      <c r="L116" s="23">
        <v>0</v>
      </c>
      <c r="M116" s="22">
        <v>0</v>
      </c>
      <c r="N116" s="16" t="e">
        <f>#REF!+#REF!</f>
        <v>#REF!</v>
      </c>
      <c r="O116" s="24" t="e">
        <f>#REF!-#REF!-#REF!+#REF!</f>
        <v>#REF!</v>
      </c>
    </row>
    <row r="117" spans="1:16" ht="20.100000000000001" hidden="1" customHeight="1" x14ac:dyDescent="0.25">
      <c r="A117" s="13" t="s">
        <v>26</v>
      </c>
      <c r="B117" s="14" t="s">
        <v>591</v>
      </c>
      <c r="C117" s="26" t="s">
        <v>592</v>
      </c>
      <c r="D117" s="47"/>
      <c r="E117" s="34" t="s">
        <v>593</v>
      </c>
      <c r="F117" s="34" t="s">
        <v>593</v>
      </c>
      <c r="G117" s="29" t="s">
        <v>594</v>
      </c>
      <c r="H117" s="19" t="s">
        <v>32</v>
      </c>
      <c r="I117" s="20">
        <v>1666</v>
      </c>
      <c r="J117" s="20">
        <v>1999.1999999999998</v>
      </c>
      <c r="K117" s="22">
        <v>0</v>
      </c>
      <c r="L117" s="23">
        <v>0</v>
      </c>
      <c r="M117" s="22">
        <v>0</v>
      </c>
      <c r="N117" s="16" t="e">
        <f>#REF!+#REF!</f>
        <v>#REF!</v>
      </c>
      <c r="O117" s="24" t="e">
        <f>#REF!-#REF!-#REF!+#REF!</f>
        <v>#REF!</v>
      </c>
    </row>
    <row r="118" spans="1:16" ht="20.100000000000001" hidden="1" customHeight="1" x14ac:dyDescent="0.25">
      <c r="A118" s="13" t="s">
        <v>26</v>
      </c>
      <c r="B118" s="14" t="s">
        <v>595</v>
      </c>
      <c r="C118" s="26" t="s">
        <v>596</v>
      </c>
      <c r="D118" s="47"/>
      <c r="E118" s="34" t="s">
        <v>593</v>
      </c>
      <c r="F118" s="34" t="s">
        <v>593</v>
      </c>
      <c r="G118" s="29" t="s">
        <v>597</v>
      </c>
      <c r="H118" s="19" t="s">
        <v>32</v>
      </c>
      <c r="I118" s="20">
        <v>833</v>
      </c>
      <c r="J118" s="20">
        <v>999.59999999999991</v>
      </c>
      <c r="K118" s="22">
        <v>0</v>
      </c>
      <c r="L118" s="23">
        <v>0</v>
      </c>
      <c r="M118" s="22">
        <v>0</v>
      </c>
      <c r="N118" s="16" t="e">
        <f>#REF!+#REF!</f>
        <v>#REF!</v>
      </c>
      <c r="O118" s="24" t="e">
        <f>#REF!-#REF!-#REF!+#REF!</f>
        <v>#REF!</v>
      </c>
    </row>
    <row r="119" spans="1:16" ht="20.100000000000001" hidden="1" customHeight="1" x14ac:dyDescent="0.25">
      <c r="A119" s="13" t="s">
        <v>26</v>
      </c>
      <c r="B119" s="14" t="s">
        <v>598</v>
      </c>
      <c r="C119" s="26" t="s">
        <v>599</v>
      </c>
      <c r="D119" s="16" t="s">
        <v>600</v>
      </c>
      <c r="E119" s="34" t="s">
        <v>601</v>
      </c>
      <c r="F119" s="34" t="s">
        <v>601</v>
      </c>
      <c r="G119" s="29" t="s">
        <v>602</v>
      </c>
      <c r="H119" s="19" t="s">
        <v>32</v>
      </c>
      <c r="I119" s="20">
        <v>142</v>
      </c>
      <c r="J119" s="20">
        <v>170.4</v>
      </c>
      <c r="K119" s="22">
        <v>0</v>
      </c>
      <c r="L119" s="23">
        <v>0</v>
      </c>
      <c r="M119" s="22">
        <v>0</v>
      </c>
      <c r="N119" s="16" t="e">
        <f>#REF!+#REF!</f>
        <v>#REF!</v>
      </c>
      <c r="O119" s="24" t="e">
        <f>#REF!-#REF!-#REF!+#REF!</f>
        <v>#REF!</v>
      </c>
    </row>
    <row r="120" spans="1:16" ht="20.100000000000001" hidden="1" customHeight="1" x14ac:dyDescent="0.25">
      <c r="A120" s="13" t="s">
        <v>26</v>
      </c>
      <c r="B120" s="14" t="s">
        <v>603</v>
      </c>
      <c r="C120" s="26" t="s">
        <v>604</v>
      </c>
      <c r="D120" s="16" t="s">
        <v>605</v>
      </c>
      <c r="E120" s="34" t="s">
        <v>606</v>
      </c>
      <c r="F120" s="34" t="s">
        <v>606</v>
      </c>
      <c r="G120" s="29" t="s">
        <v>607</v>
      </c>
      <c r="H120" s="19" t="s">
        <v>32</v>
      </c>
      <c r="I120" s="20">
        <v>142</v>
      </c>
      <c r="J120" s="20">
        <v>170.4</v>
      </c>
      <c r="K120" s="22">
        <v>0</v>
      </c>
      <c r="L120" s="23">
        <v>0</v>
      </c>
      <c r="M120" s="22">
        <v>0</v>
      </c>
      <c r="N120" s="16" t="e">
        <f>#REF!+#REF!</f>
        <v>#REF!</v>
      </c>
      <c r="O120" s="24" t="e">
        <f>#REF!-#REF!-#REF!+#REF!</f>
        <v>#REF!</v>
      </c>
    </row>
    <row r="121" spans="1:16" ht="20.100000000000001" hidden="1" customHeight="1" x14ac:dyDescent="0.25">
      <c r="A121" s="13" t="s">
        <v>26</v>
      </c>
      <c r="B121" s="14" t="s">
        <v>608</v>
      </c>
      <c r="C121" s="26" t="s">
        <v>609</v>
      </c>
      <c r="D121" s="16" t="s">
        <v>610</v>
      </c>
      <c r="E121" s="34" t="s">
        <v>611</v>
      </c>
      <c r="F121" s="34" t="s">
        <v>611</v>
      </c>
      <c r="G121" s="29" t="s">
        <v>612</v>
      </c>
      <c r="H121" s="19" t="s">
        <v>32</v>
      </c>
      <c r="I121" s="20">
        <v>11666</v>
      </c>
      <c r="J121" s="20">
        <v>13999.199999999999</v>
      </c>
      <c r="K121" s="22">
        <v>0</v>
      </c>
      <c r="L121" s="23">
        <v>0</v>
      </c>
      <c r="M121" s="22">
        <v>0</v>
      </c>
      <c r="N121" s="16" t="e">
        <f>#REF!+#REF!</f>
        <v>#REF!</v>
      </c>
      <c r="O121" s="24" t="e">
        <f>#REF!-#REF!-#REF!+#REF!</f>
        <v>#REF!</v>
      </c>
    </row>
    <row r="122" spans="1:16" ht="20.100000000000001" hidden="1" customHeight="1" x14ac:dyDescent="0.25">
      <c r="A122" s="13" t="s">
        <v>26</v>
      </c>
      <c r="B122" s="14" t="s">
        <v>613</v>
      </c>
      <c r="C122" s="26" t="s">
        <v>614</v>
      </c>
      <c r="D122" s="47"/>
      <c r="E122" s="34" t="s">
        <v>615</v>
      </c>
      <c r="F122" s="34" t="s">
        <v>615</v>
      </c>
      <c r="G122" s="54" t="s">
        <v>615</v>
      </c>
      <c r="H122" s="19" t="s">
        <v>32</v>
      </c>
      <c r="I122" s="20">
        <v>1272</v>
      </c>
      <c r="J122" s="20">
        <v>1526.3999999999999</v>
      </c>
      <c r="K122" s="22">
        <v>0</v>
      </c>
      <c r="L122" s="23">
        <v>0</v>
      </c>
      <c r="M122" s="22">
        <v>0</v>
      </c>
      <c r="N122" s="16" t="e">
        <f>#REF!+#REF!</f>
        <v>#REF!</v>
      </c>
      <c r="O122" s="24" t="e">
        <f>#REF!-#REF!-#REF!+#REF!</f>
        <v>#REF!</v>
      </c>
    </row>
    <row r="123" spans="1:16" ht="20.100000000000001" hidden="1" customHeight="1" x14ac:dyDescent="0.25">
      <c r="A123" s="16"/>
      <c r="B123" s="14" t="s">
        <v>616</v>
      </c>
      <c r="C123" s="16"/>
      <c r="D123" s="55"/>
      <c r="E123" s="16"/>
      <c r="F123" s="16"/>
      <c r="G123" s="16"/>
      <c r="H123" s="16"/>
      <c r="I123" s="16"/>
      <c r="J123" s="16"/>
      <c r="K123" s="22" t="e">
        <f>#REF!-#REF!</f>
        <v>#REF!</v>
      </c>
      <c r="L123" s="23" t="e">
        <f>#REF!-#REF!</f>
        <v>#REF!</v>
      </c>
      <c r="M123" s="22" t="e">
        <f t="shared" ref="M123" si="1">K123+L123</f>
        <v>#REF!</v>
      </c>
      <c r="N123" s="16" t="e">
        <f>#REF!+#REF!</f>
        <v>#REF!</v>
      </c>
      <c r="O123" s="24" t="e">
        <f>#REF!-#REF!-#REF!+#REF!</f>
        <v>#REF!</v>
      </c>
    </row>
    <row r="124" spans="1:16" ht="75" hidden="1" customHeight="1" x14ac:dyDescent="0.25">
      <c r="P124">
        <f>SUBTOTAL(9,P2:P123)</f>
        <v>1749258.5835161868</v>
      </c>
    </row>
    <row r="125" spans="1:16" ht="38.25" customHeight="1" x14ac:dyDescent="0.25">
      <c r="D125" s="57" t="s">
        <v>550</v>
      </c>
      <c r="E125" s="58" t="s">
        <v>551</v>
      </c>
      <c r="F125" s="58" t="s">
        <v>551</v>
      </c>
      <c r="G125" s="59" t="s">
        <v>551</v>
      </c>
      <c r="H125" s="19" t="s">
        <v>32</v>
      </c>
      <c r="I125" s="20">
        <v>25300</v>
      </c>
      <c r="J125" s="21">
        <v>30360</v>
      </c>
      <c r="K125" s="23">
        <v>2</v>
      </c>
      <c r="L125" s="23"/>
      <c r="M125" s="22">
        <v>2</v>
      </c>
      <c r="P125" s="16">
        <f t="shared" ref="P125:P126" si="2">M125*I125</f>
        <v>50600</v>
      </c>
    </row>
    <row r="126" spans="1:16" ht="47.25" customHeight="1" x14ac:dyDescent="0.25">
      <c r="D126" s="57" t="s">
        <v>555</v>
      </c>
      <c r="E126" s="58" t="s">
        <v>556</v>
      </c>
      <c r="F126" s="58" t="s">
        <v>556</v>
      </c>
      <c r="G126" s="60" t="s">
        <v>556</v>
      </c>
      <c r="H126" s="19" t="s">
        <v>32</v>
      </c>
      <c r="I126" s="20">
        <v>25300</v>
      </c>
      <c r="J126" s="61"/>
      <c r="K126" s="62">
        <v>2</v>
      </c>
      <c r="L126" s="23"/>
      <c r="M126" s="22">
        <v>2</v>
      </c>
      <c r="P126" s="16">
        <f t="shared" si="2"/>
        <v>50600</v>
      </c>
    </row>
    <row r="127" spans="1:16" ht="75" customHeight="1" x14ac:dyDescent="0.25">
      <c r="D127" s="57" t="s">
        <v>617</v>
      </c>
      <c r="E127" s="58" t="s">
        <v>618</v>
      </c>
      <c r="F127" s="58" t="s">
        <v>618</v>
      </c>
      <c r="G127" s="61"/>
      <c r="H127" s="61"/>
      <c r="I127" s="61"/>
      <c r="J127" s="61"/>
      <c r="K127" s="23">
        <v>2500</v>
      </c>
      <c r="L127" s="23">
        <v>50</v>
      </c>
      <c r="M127" s="16">
        <v>2550</v>
      </c>
      <c r="P127" s="16">
        <v>1275000</v>
      </c>
    </row>
    <row r="128" spans="1:16" x14ac:dyDescent="0.25">
      <c r="D128" s="16"/>
      <c r="E128" s="16"/>
      <c r="F128" s="16"/>
      <c r="K128" s="23"/>
      <c r="L128" s="23"/>
      <c r="M128" s="23"/>
      <c r="P128" s="16">
        <f>SUBTOTAL(9,P2:P127)</f>
        <v>3125458.583516187</v>
      </c>
    </row>
  </sheetData>
  <autoFilter ref="A1:O124" xr:uid="{FE59019B-5605-41B7-88D7-F515024A89F2}">
    <filterColumn colId="3">
      <colorFilter dxfId="0"/>
    </filterColumn>
    <filterColumn colId="12">
      <filters>
        <filter val="#REF!"/>
        <filter val="10"/>
        <filter val="100"/>
        <filter val="110"/>
        <filter val="130"/>
        <filter val="140"/>
        <filter val="150"/>
        <filter val="2 500"/>
        <filter val="20"/>
        <filter val="200"/>
        <filter val="27"/>
        <filter val="3"/>
        <filter val="350"/>
        <filter val="40"/>
        <filter val="50"/>
        <filter val="60"/>
        <filter val="70"/>
        <filter val="80"/>
      </filters>
    </filterColumn>
  </autoFilter>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Perfuziologia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2025-11-13T10:15:03Z</dcterms:created>
  <dcterms:modified xsi:type="dcterms:W3CDTF">2025-11-13T10:16:28Z</dcterms:modified>
</cp:coreProperties>
</file>