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necesar" sheetId="9" r:id="rId1"/>
  </sheets>
  <calcPr calcId="145621"/>
  <fileRecoveryPr repairLoad="1"/>
</workbook>
</file>

<file path=xl/calcChain.xml><?xml version="1.0" encoding="utf-8"?>
<calcChain xmlns="http://schemas.openxmlformats.org/spreadsheetml/2006/main">
  <c r="F139" i="9" l="1"/>
  <c r="F138" i="9"/>
  <c r="F137" i="9"/>
  <c r="F136" i="9"/>
  <c r="F135" i="9"/>
  <c r="F134" i="9"/>
  <c r="F133" i="9"/>
  <c r="F140" i="9" s="1"/>
  <c r="F128" i="9"/>
  <c r="F129" i="9" s="1"/>
  <c r="F124" i="9"/>
  <c r="F125" i="9" s="1"/>
  <c r="F120" i="9"/>
  <c r="F119" i="9"/>
  <c r="F121" i="9" s="1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6" i="9"/>
  <c r="F35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2" i="9"/>
  <c r="F11" i="9"/>
  <c r="F10" i="9"/>
  <c r="F9" i="9"/>
  <c r="F8" i="9"/>
  <c r="F7" i="9"/>
  <c r="F6" i="9"/>
  <c r="F116" i="9" l="1"/>
  <c r="F142" i="9" s="1"/>
  <c r="F37" i="9"/>
  <c r="F90" i="9"/>
  <c r="F13" i="9"/>
  <c r="F32" i="9"/>
</calcChain>
</file>

<file path=xl/sharedStrings.xml><?xml version="1.0" encoding="utf-8"?>
<sst xmlns="http://schemas.openxmlformats.org/spreadsheetml/2006/main" count="181" uniqueCount="181">
  <si>
    <t>Nr. crt. </t>
  </si>
  <si>
    <t>Denumirea serviciului</t>
  </si>
  <si>
    <t>Cod serviciu</t>
  </si>
  <si>
    <t>Determinarea Helicobacter Pylori în frotiu</t>
  </si>
  <si>
    <t>1534.3 </t>
  </si>
  <si>
    <t>Examenul la enterobioze</t>
  </si>
  <si>
    <t>Cercetarea secretului prostatei</t>
  </si>
  <si>
    <t>Examenul ejaculatului (lichidului spermatic)</t>
  </si>
  <si>
    <t>Dozarea cuprului în urină</t>
  </si>
  <si>
    <t>Determinarea feritinei prin metoda imunoturbodimetriei</t>
  </si>
  <si>
    <t>1583.3</t>
  </si>
  <si>
    <t>Dozarea magneziului în serul sangvin</t>
  </si>
  <si>
    <t>Dozarea calciului în serul sangvin</t>
  </si>
  <si>
    <t>Dozarea potasiului în serul sangvin</t>
  </si>
  <si>
    <t>Dozarea sodiului în serul sangvin</t>
  </si>
  <si>
    <t>Dozarea fierului în serul sangvin</t>
  </si>
  <si>
    <t>Dozarea alaninaminotransferazei (ALT) în serul sangvin</t>
  </si>
  <si>
    <t>Dozarea aspartataminotransferazei (AST) în serul sangvin</t>
  </si>
  <si>
    <t>Dozarea fosfatazei acide</t>
  </si>
  <si>
    <t>Dozarea ureei în serul sangvin</t>
  </si>
  <si>
    <t>Dozarea creatininei în serul sangvin</t>
  </si>
  <si>
    <t>Dozarea glucozei în serul sangvin</t>
  </si>
  <si>
    <t>Dozarea hemoglobinei glicozilate</t>
  </si>
  <si>
    <t>Dozarea bilirubinei totale</t>
  </si>
  <si>
    <t>Dozarea bilirubinei directe în serul sangvin</t>
  </si>
  <si>
    <t>Dozarea acidului uric în serul sangvin</t>
  </si>
  <si>
    <t>Indexul protrombinic</t>
  </si>
  <si>
    <t>Fibrinogenul</t>
  </si>
  <si>
    <t>Determinarea imunoglobulinei A, ELISA</t>
  </si>
  <si>
    <t>Determinarea imunoglobulinei E totală, ELISA</t>
  </si>
  <si>
    <t>Determinarea antistreptolizinei-O</t>
  </si>
  <si>
    <t>Determinarea factorului reumatic</t>
  </si>
  <si>
    <t>Determinarea PCR</t>
  </si>
  <si>
    <t>Determinarea ceruloplasminei</t>
  </si>
  <si>
    <t>Determinarea HBs Ag, ELISA</t>
  </si>
  <si>
    <t>Determinarea anticorpilor anti-HBs Ag, ELISA</t>
  </si>
  <si>
    <t>Determinarea anti HBcor sumar, ELISA</t>
  </si>
  <si>
    <t>Determinarea anti HBcor IgM, ELISA</t>
  </si>
  <si>
    <t>Determinarea HBe Ag, ELISA</t>
  </si>
  <si>
    <t>Determinarea anticorpilor anti HBe Ag, ELISA</t>
  </si>
  <si>
    <t>Determinarea anticorpilor anti-HDV sumar, ELISA</t>
  </si>
  <si>
    <t>Determinarea anticorpilor anti-HDV IgM, ELISA</t>
  </si>
  <si>
    <t>Determinarea anticorpilor anti-HCV, ELISA</t>
  </si>
  <si>
    <t>Determinarea anticorpilor anti-HCV IgM, ELISA</t>
  </si>
  <si>
    <t>Determinarea CEA</t>
  </si>
  <si>
    <t>Determinarea AFP</t>
  </si>
  <si>
    <t>Determinarea PSA</t>
  </si>
  <si>
    <t>Determinarea T3, ELISA</t>
  </si>
  <si>
    <t>Determinarea T4, ELISA</t>
  </si>
  <si>
    <t>Determinarea TSH, ELISA</t>
  </si>
  <si>
    <t>Determinarea prolactinei, ELISA</t>
  </si>
  <si>
    <t>Determinarea anti-TG, ELISA</t>
  </si>
  <si>
    <t>Determinarea anti-TPO, ELISA</t>
  </si>
  <si>
    <t>Determinarea cortizolului, ELISA</t>
  </si>
  <si>
    <t>Determinarea testosteronului, ELISA</t>
  </si>
  <si>
    <t xml:space="preserve">Determinarea progesteronului, ELISA </t>
  </si>
  <si>
    <t>Determinarea LH, ELISA</t>
  </si>
  <si>
    <t>Determinarea FSH, ELISA</t>
  </si>
  <si>
    <t>Determinarea estradiolului, ELISA</t>
  </si>
  <si>
    <t>Determinarea hormonului de creștere, ELISA</t>
  </si>
  <si>
    <t>Determinarea anticorpilor anti-ureaplasma urealiticum, IgG prin metoda Elisa</t>
  </si>
  <si>
    <t>Determinarea anticorpilor anti-ureaplasma urealiticum, IgM prin metoda Elisa</t>
  </si>
  <si>
    <t>Determinarea anticorpilor IgM anti-Rubella prin metoda Elisa</t>
  </si>
  <si>
    <t>1833.4</t>
  </si>
  <si>
    <t>Determinarea anticorpilor IgG anti-Rubella prin metoda Elisa</t>
  </si>
  <si>
    <t>1833.5</t>
  </si>
  <si>
    <t xml:space="preserve">Determinarea DHEA prin metoda ELISA </t>
  </si>
  <si>
    <t xml:space="preserve">1833.8 </t>
  </si>
  <si>
    <t>Determinarea microalbuminei în urină</t>
  </si>
  <si>
    <t>Determinarea calcitoninei prin metoda Elisa</t>
  </si>
  <si>
    <t>1841.14</t>
  </si>
  <si>
    <t>Determinarea Thyreoglobulin prin metoda Elisa</t>
  </si>
  <si>
    <t>1841.15</t>
  </si>
  <si>
    <t>Determinarea Parathormon prin metoda ELISA</t>
  </si>
  <si>
    <t>1841.22</t>
  </si>
  <si>
    <t>Determinarea anticorpilor anti-SARS-CoV-2 IgM prin metoda ELISA</t>
  </si>
  <si>
    <t xml:space="preserve">1841.33.7 </t>
  </si>
  <si>
    <t>Determinarea anticorpilor anti-SARS-CoV-2 IgG prin metoda ELISA</t>
  </si>
  <si>
    <t xml:space="preserve">1841.33.8 </t>
  </si>
  <si>
    <t>Determinarea Allergen Specific Ig G</t>
  </si>
  <si>
    <t>1841.35</t>
  </si>
  <si>
    <t xml:space="preserve">Determinarea T4 liber </t>
  </si>
  <si>
    <t xml:space="preserve">1841.5 </t>
  </si>
  <si>
    <t>Determinarea grupului sangvin după sistemul ABO, prin metoda încrucișată pe placă, cu utilizarea anticorpilor antieritrocitari monoclonali</t>
  </si>
  <si>
    <t>2086.1</t>
  </si>
  <si>
    <t>Determinarea grupului sangvin după sistemul Rhesus, antigenul D, pe placă, cu utilizarea anticorpilor antieritrocitari monoclonali</t>
  </si>
  <si>
    <t>2086.4</t>
  </si>
  <si>
    <t>Determinarea anticorpilor antieritrocitari incompleți (imuni), metoda în tub, cu panel eritrocitar din 3 celule test</t>
  </si>
  <si>
    <t>Identificarea anticorpilor antieritrocitari incompleți (imuni), metoda în tub, cu panel eritrocitar din 11 celule-test</t>
  </si>
  <si>
    <t>2087.1</t>
  </si>
  <si>
    <t>Titrare la anticorpii antieritrocitari prin testul antiglobulinic indirect</t>
  </si>
  <si>
    <t>2087.2</t>
  </si>
  <si>
    <t>Determinarea IgE total</t>
  </si>
  <si>
    <t>1841.34</t>
  </si>
  <si>
    <t>Determinarea CA 19-9</t>
  </si>
  <si>
    <t>1841.43</t>
  </si>
  <si>
    <t>Determinarea CA 15-3</t>
  </si>
  <si>
    <t>1841.44</t>
  </si>
  <si>
    <t>Determinarea CA 125</t>
  </si>
  <si>
    <t>1841.45</t>
  </si>
  <si>
    <t>Determinarea PSA liber</t>
  </si>
  <si>
    <t>1841.50</t>
  </si>
  <si>
    <t>Determinarea HCG</t>
  </si>
  <si>
    <t>1841.51</t>
  </si>
  <si>
    <t>Determinarea Free Beta HCG</t>
  </si>
  <si>
    <t>1841.52</t>
  </si>
  <si>
    <t>Determinarea CMV Ig G</t>
  </si>
  <si>
    <t>1841.53</t>
  </si>
  <si>
    <t>Determinarea CMV Ig M</t>
  </si>
  <si>
    <t>1841.54</t>
  </si>
  <si>
    <t>Determinarea Toxo IgG</t>
  </si>
  <si>
    <t>1841.55</t>
  </si>
  <si>
    <t>Determinarea Toxo IgM</t>
  </si>
  <si>
    <t>1841.56</t>
  </si>
  <si>
    <t>Determinarea acidului folic</t>
  </si>
  <si>
    <t>1841.67</t>
  </si>
  <si>
    <t>Determinarea vitaminei B12</t>
  </si>
  <si>
    <t>1841.71</t>
  </si>
  <si>
    <t>Determinarea estriolului</t>
  </si>
  <si>
    <t>1841.72</t>
  </si>
  <si>
    <t>Determinarea PAPP-A</t>
  </si>
  <si>
    <t>1841.74</t>
  </si>
  <si>
    <t>Determinarea T3 liber</t>
  </si>
  <si>
    <t>1841.81</t>
  </si>
  <si>
    <t>Determinarea T4 liber</t>
  </si>
  <si>
    <t>1841.83</t>
  </si>
  <si>
    <t>Determinarea LH</t>
  </si>
  <si>
    <t>1841.85</t>
  </si>
  <si>
    <t>Determinarea FSH</t>
  </si>
  <si>
    <t>1841.86</t>
  </si>
  <si>
    <t>Determinarea cortizolului</t>
  </si>
  <si>
    <t>1841.87</t>
  </si>
  <si>
    <t>Determinarea estradiolului</t>
  </si>
  <si>
    <t>1841.89</t>
  </si>
  <si>
    <t>Determinarea prolactinei</t>
  </si>
  <si>
    <t>1841.91</t>
  </si>
  <si>
    <t>Determinarea anti-TG</t>
  </si>
  <si>
    <t>1841.92</t>
  </si>
  <si>
    <t>Determinarea anti-CCP prin metoda imunochimică, cu detecție prin electrochemiluminiscență (ECLIA)</t>
  </si>
  <si>
    <t>1841.149</t>
  </si>
  <si>
    <t>Determinarea Peptidului C prin metoda imunochimică, cu detecție prin electrochemiluminiscență (ECLIA)</t>
  </si>
  <si>
    <t>1841.150</t>
  </si>
  <si>
    <t>Determinarea insulinei</t>
  </si>
  <si>
    <t>1841.190. </t>
  </si>
  <si>
    <t>Investigația citopatologică (Pap-test convențional) a frotiului cervico-vaginal, inclusiv în screening cervico-vaginal</t>
  </si>
  <si>
    <t xml:space="preserve">Urocultura/Examenul microbiologic al urinei </t>
  </si>
  <si>
    <t>Examenul microbiologic al organelor respiratorii prin metoda calitativă</t>
  </si>
  <si>
    <t>3861.1</t>
  </si>
  <si>
    <t xml:space="preserve">Examenul microbiologic al eliminărilor din plagă </t>
  </si>
  <si>
    <t>Examenul microbiologic al eliminărilor din ochi</t>
  </si>
  <si>
    <t>Examenul microbiologic al eliminărilor din urechi</t>
  </si>
  <si>
    <t>Cercetarea bacteriologică la dismicrobism intestinal</t>
  </si>
  <si>
    <t>3883.1</t>
  </si>
  <si>
    <t>Cercetarea bacteriologică la dismicrobism vaginal</t>
  </si>
  <si>
    <t>3883.7</t>
  </si>
  <si>
    <r>
      <t>Determinarea anticorpilor anti-</t>
    </r>
    <r>
      <rPr>
        <i/>
        <sz val="11"/>
        <color theme="1"/>
        <rFont val="Times New Roman"/>
        <family val="1"/>
        <charset val="204"/>
      </rPr>
      <t>Treponema pallidum</t>
    </r>
    <r>
      <rPr>
        <sz val="11"/>
        <color theme="1"/>
        <rFont val="Times New Roman"/>
        <family val="1"/>
        <charset val="204"/>
      </rPr>
      <t xml:space="preserve"> IgM,IgG ELISA</t>
    </r>
  </si>
  <si>
    <t>Investigații bacteriologice</t>
  </si>
  <si>
    <t>Analiza generală a sîngelui</t>
  </si>
  <si>
    <t>Lista investigațiilor paraclinice necesare pentru IMSP CS Dubăsari anul 2026</t>
  </si>
  <si>
    <t>Lotul 1. Determinarea parametrilor clinici</t>
  </si>
  <si>
    <t>Lotul 2. Determinarea parametrilor biochimici</t>
  </si>
  <si>
    <t>Lotul 3. Hemostaza</t>
  </si>
  <si>
    <t>Lotul 4.Determinarea parametrilor imunologici și examinări imunohematologice</t>
  </si>
  <si>
    <t>Lotul 5. Determinarea parametrilor imunologici prin metoda chemiluminiscență amplificată enzimatic</t>
  </si>
  <si>
    <t>Lotul 6.  Determinarea parametrilor imunologici prin metoda imunochimică cu detecție prin electrochemiluminiscență (ECLIA)</t>
  </si>
  <si>
    <t>Lotul 7.  Determinarea parametrilor imunologici prin metoda imunochemiluminiscenței pe microparticole (CMIA)</t>
  </si>
  <si>
    <t>Lotul 8. Investigații citomorfologice și histopatologice</t>
  </si>
  <si>
    <t>Lotul 9. Servicii microbiologice diagnostice</t>
  </si>
  <si>
    <t>Preț conform HG 1020/2011</t>
  </si>
  <si>
    <t>Total Servicii</t>
  </si>
  <si>
    <t xml:space="preserve">Suma estimată </t>
  </si>
  <si>
    <t>Total Lotul 1.</t>
  </si>
  <si>
    <t>Total Lotul 2.</t>
  </si>
  <si>
    <t>Total Lotul 3.</t>
  </si>
  <si>
    <t>Total Lotul 4.</t>
  </si>
  <si>
    <t>Total Lotul 5.</t>
  </si>
  <si>
    <t>Total Lotul 6.</t>
  </si>
  <si>
    <t>Total Lotul 7.</t>
  </si>
  <si>
    <t>Total Lotul 8.</t>
  </si>
  <si>
    <t>Total Lotul 9.</t>
  </si>
  <si>
    <t>Total procedură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</si>
</sst>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i/>
      <sz val="13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8" fillId="0" borderId="0" xfId="0" applyFont="1"/>
    <xf numFmtId="0" fontId="8" fillId="0" borderId="1" xfId="0" applyFont="1" applyBorder="1"/>
    <xf numFmtId="0" fontId="0" fillId="0" borderId="2" xfId="0" applyBorder="1"/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0" borderId="6" xfId="0" applyFont="1" applyBorder="1"/>
    <xf numFmtId="0" fontId="8" fillId="0" borderId="5" xfId="0" applyFont="1" applyBorder="1"/>
    <xf numFmtId="4" fontId="8" fillId="0" borderId="7" xfId="0" applyNumberFormat="1" applyFont="1" applyBorder="1"/>
    <xf numFmtId="0" fontId="4" fillId="0" borderId="8" xfId="0" applyFont="1" applyBorder="1" applyAlignment="1">
      <alignment horizontal="center" vertical="center"/>
    </xf>
    <xf numFmtId="4" fontId="8" fillId="0" borderId="9" xfId="0" applyNumberFormat="1" applyFont="1" applyBorder="1"/>
    <xf numFmtId="0" fontId="4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0" borderId="12" xfId="0" applyBorder="1"/>
    <xf numFmtId="0" fontId="8" fillId="0" borderId="11" xfId="0" applyFont="1" applyBorder="1"/>
    <xf numFmtId="4" fontId="8" fillId="0" borderId="13" xfId="0" applyNumberFormat="1" applyFont="1" applyBorder="1"/>
    <xf numFmtId="0" fontId="4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/>
    <xf numFmtId="4" fontId="8" fillId="0" borderId="0" xfId="0" applyNumberFormat="1" applyFont="1" applyBorder="1"/>
    <xf numFmtId="0" fontId="5" fillId="2" borderId="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/>
    <xf numFmtId="4" fontId="11" fillId="0" borderId="3" xfId="0" applyNumberFormat="1" applyFont="1" applyBorder="1"/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4" fontId="12" fillId="0" borderId="3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4"/>
  <sheetViews>
    <sheetView tabSelected="1" topLeftCell="A7" workbookViewId="0">
      <selection activeCell="D155" sqref="D155"/>
    </sheetView>
  </sheetViews>
  <sheetFormatPr defaultRowHeight="15" x14ac:dyDescent="0.25"/>
  <cols>
    <col min="1" max="1" width="12.28515625" customWidth="1"/>
    <col min="2" max="2" width="56.7109375" customWidth="1"/>
    <col min="3" max="3" width="10.42578125" customWidth="1"/>
    <col min="4" max="4" width="11.42578125" customWidth="1"/>
    <col min="6" max="6" width="13.140625" customWidth="1"/>
  </cols>
  <sheetData>
    <row r="2" spans="1:6" ht="19.5" x14ac:dyDescent="0.35">
      <c r="B2" s="45" t="s">
        <v>158</v>
      </c>
    </row>
    <row r="4" spans="1:6" ht="60.75" customHeight="1" x14ac:dyDescent="0.25">
      <c r="A4" s="1" t="s">
        <v>0</v>
      </c>
      <c r="B4" s="2" t="s">
        <v>1</v>
      </c>
      <c r="C4" s="2" t="s">
        <v>2</v>
      </c>
      <c r="D4" s="43" t="s">
        <v>168</v>
      </c>
      <c r="E4" s="44" t="s">
        <v>169</v>
      </c>
      <c r="F4" s="44" t="s">
        <v>170</v>
      </c>
    </row>
    <row r="5" spans="1:6" s="9" customFormat="1" ht="16.5" thickBot="1" x14ac:dyDescent="0.3">
      <c r="A5" s="34" t="s">
        <v>159</v>
      </c>
      <c r="B5" s="35"/>
      <c r="C5" s="35"/>
      <c r="D5" s="35"/>
      <c r="E5" s="35"/>
      <c r="F5" s="36"/>
    </row>
    <row r="6" spans="1:6" s="9" customFormat="1" ht="15.75" x14ac:dyDescent="0.25">
      <c r="A6" s="12">
        <v>1</v>
      </c>
      <c r="B6" s="13" t="s">
        <v>157</v>
      </c>
      <c r="C6" s="14">
        <v>1518</v>
      </c>
      <c r="D6" s="15">
        <v>75</v>
      </c>
      <c r="E6" s="16">
        <v>10</v>
      </c>
      <c r="F6" s="17">
        <f t="shared" ref="F6:F28" si="0">E6*D6</f>
        <v>750</v>
      </c>
    </row>
    <row r="7" spans="1:6" ht="15.75" x14ac:dyDescent="0.25">
      <c r="A7" s="18">
        <v>11</v>
      </c>
      <c r="B7" s="5" t="s">
        <v>3</v>
      </c>
      <c r="C7" s="4" t="s">
        <v>4</v>
      </c>
      <c r="D7" s="11">
        <v>120</v>
      </c>
      <c r="E7" s="10">
        <v>10</v>
      </c>
      <c r="F7" s="19">
        <f t="shared" si="0"/>
        <v>1200</v>
      </c>
    </row>
    <row r="8" spans="1:6" ht="15.75" x14ac:dyDescent="0.25">
      <c r="A8" s="18">
        <v>26</v>
      </c>
      <c r="B8" s="5" t="s">
        <v>5</v>
      </c>
      <c r="C8" s="4">
        <v>1553</v>
      </c>
      <c r="D8" s="11">
        <v>12</v>
      </c>
      <c r="E8" s="10">
        <v>10</v>
      </c>
      <c r="F8" s="19">
        <f t="shared" si="0"/>
        <v>120</v>
      </c>
    </row>
    <row r="9" spans="1:6" ht="15.75" x14ac:dyDescent="0.25">
      <c r="A9" s="18">
        <v>29</v>
      </c>
      <c r="B9" s="5" t="s">
        <v>6</v>
      </c>
      <c r="C9" s="4">
        <v>1556</v>
      </c>
      <c r="D9" s="11">
        <v>44</v>
      </c>
      <c r="E9" s="10">
        <v>5</v>
      </c>
      <c r="F9" s="19">
        <f t="shared" si="0"/>
        <v>220</v>
      </c>
    </row>
    <row r="10" spans="1:6" ht="15.75" x14ac:dyDescent="0.25">
      <c r="A10" s="18">
        <v>30</v>
      </c>
      <c r="B10" s="5" t="s">
        <v>7</v>
      </c>
      <c r="C10" s="4">
        <v>1557</v>
      </c>
      <c r="D10" s="11">
        <v>183</v>
      </c>
      <c r="E10" s="10">
        <v>5</v>
      </c>
      <c r="F10" s="19">
        <f t="shared" si="0"/>
        <v>915</v>
      </c>
    </row>
    <row r="11" spans="1:6" ht="15.75" x14ac:dyDescent="0.25">
      <c r="A11" s="18">
        <v>35</v>
      </c>
      <c r="B11" s="5" t="s">
        <v>8</v>
      </c>
      <c r="C11" s="4">
        <v>1581</v>
      </c>
      <c r="D11" s="11">
        <v>103</v>
      </c>
      <c r="E11" s="10">
        <v>15</v>
      </c>
      <c r="F11" s="19">
        <f t="shared" si="0"/>
        <v>1545</v>
      </c>
    </row>
    <row r="12" spans="1:6" ht="30.75" thickBot="1" x14ac:dyDescent="0.3">
      <c r="A12" s="20">
        <v>37</v>
      </c>
      <c r="B12" s="21" t="s">
        <v>155</v>
      </c>
      <c r="C12" s="22">
        <v>1739</v>
      </c>
      <c r="D12" s="23">
        <v>60</v>
      </c>
      <c r="E12" s="24">
        <v>10</v>
      </c>
      <c r="F12" s="25">
        <f t="shared" si="0"/>
        <v>600</v>
      </c>
    </row>
    <row r="13" spans="1:6" ht="16.5" thickBot="1" x14ac:dyDescent="0.3">
      <c r="A13" s="47" t="s">
        <v>171</v>
      </c>
      <c r="B13" s="48"/>
      <c r="C13" s="48"/>
      <c r="D13" s="48"/>
      <c r="E13" s="49"/>
      <c r="F13" s="46">
        <f>SUM(F6:F12)</f>
        <v>5350</v>
      </c>
    </row>
    <row r="14" spans="1:6" ht="16.5" thickBot="1" x14ac:dyDescent="0.3">
      <c r="A14" s="26"/>
      <c r="B14" s="27"/>
      <c r="C14" s="28"/>
      <c r="D14" s="29"/>
      <c r="E14" s="30"/>
      <c r="F14" s="31"/>
    </row>
    <row r="15" spans="1:6" s="9" customFormat="1" ht="15.75" x14ac:dyDescent="0.25">
      <c r="A15" s="37" t="s">
        <v>160</v>
      </c>
      <c r="B15" s="38"/>
      <c r="C15" s="38"/>
      <c r="D15" s="38"/>
      <c r="E15" s="38"/>
      <c r="F15" s="39"/>
    </row>
    <row r="16" spans="1:6" ht="15.75" x14ac:dyDescent="0.25">
      <c r="A16" s="18">
        <v>41</v>
      </c>
      <c r="B16" s="5" t="s">
        <v>9</v>
      </c>
      <c r="C16" s="6" t="s">
        <v>10</v>
      </c>
      <c r="D16" s="11">
        <v>118</v>
      </c>
      <c r="E16" s="10">
        <v>35</v>
      </c>
      <c r="F16" s="19">
        <f t="shared" si="0"/>
        <v>4130</v>
      </c>
    </row>
    <row r="17" spans="1:6" ht="15.75" x14ac:dyDescent="0.25">
      <c r="A17" s="18">
        <v>42</v>
      </c>
      <c r="B17" s="5" t="s">
        <v>11</v>
      </c>
      <c r="C17" s="6">
        <v>1584</v>
      </c>
      <c r="D17" s="11">
        <v>31</v>
      </c>
      <c r="E17" s="10">
        <v>35</v>
      </c>
      <c r="F17" s="19">
        <f t="shared" si="0"/>
        <v>1085</v>
      </c>
    </row>
    <row r="18" spans="1:6" ht="15.75" x14ac:dyDescent="0.25">
      <c r="A18" s="18">
        <v>43</v>
      </c>
      <c r="B18" s="5" t="s">
        <v>12</v>
      </c>
      <c r="C18" s="6">
        <v>1585</v>
      </c>
      <c r="D18" s="11">
        <v>29</v>
      </c>
      <c r="E18" s="10">
        <v>165</v>
      </c>
      <c r="F18" s="19">
        <f t="shared" si="0"/>
        <v>4785</v>
      </c>
    </row>
    <row r="19" spans="1:6" ht="15.75" x14ac:dyDescent="0.25">
      <c r="A19" s="18">
        <v>44</v>
      </c>
      <c r="B19" s="5" t="s">
        <v>13</v>
      </c>
      <c r="C19" s="6">
        <v>1586</v>
      </c>
      <c r="D19" s="11">
        <v>31</v>
      </c>
      <c r="E19" s="10">
        <v>90</v>
      </c>
      <c r="F19" s="19">
        <f t="shared" si="0"/>
        <v>2790</v>
      </c>
    </row>
    <row r="20" spans="1:6" ht="15.75" x14ac:dyDescent="0.25">
      <c r="A20" s="18">
        <v>45</v>
      </c>
      <c r="B20" s="5" t="s">
        <v>14</v>
      </c>
      <c r="C20" s="6">
        <v>1587</v>
      </c>
      <c r="D20" s="11">
        <v>31</v>
      </c>
      <c r="E20" s="10">
        <v>90</v>
      </c>
      <c r="F20" s="19">
        <f t="shared" si="0"/>
        <v>2790</v>
      </c>
    </row>
    <row r="21" spans="1:6" ht="15.75" x14ac:dyDescent="0.25">
      <c r="A21" s="18">
        <v>47</v>
      </c>
      <c r="B21" s="5" t="s">
        <v>15</v>
      </c>
      <c r="C21" s="6">
        <v>1591</v>
      </c>
      <c r="D21" s="11">
        <v>35</v>
      </c>
      <c r="E21" s="10">
        <v>60</v>
      </c>
      <c r="F21" s="19">
        <f t="shared" si="0"/>
        <v>2100</v>
      </c>
    </row>
    <row r="22" spans="1:6" ht="15.75" x14ac:dyDescent="0.25">
      <c r="A22" s="18">
        <v>53</v>
      </c>
      <c r="B22" s="5" t="s">
        <v>16</v>
      </c>
      <c r="C22" s="6">
        <v>1600</v>
      </c>
      <c r="D22" s="11">
        <v>29</v>
      </c>
      <c r="E22" s="10">
        <v>10</v>
      </c>
      <c r="F22" s="19">
        <f t="shared" si="0"/>
        <v>290</v>
      </c>
    </row>
    <row r="23" spans="1:6" ht="15.75" x14ac:dyDescent="0.25">
      <c r="A23" s="18">
        <v>54</v>
      </c>
      <c r="B23" s="5" t="s">
        <v>17</v>
      </c>
      <c r="C23" s="6">
        <v>1601</v>
      </c>
      <c r="D23" s="11">
        <v>29</v>
      </c>
      <c r="E23" s="10">
        <v>10</v>
      </c>
      <c r="F23" s="19">
        <f t="shared" si="0"/>
        <v>290</v>
      </c>
    </row>
    <row r="24" spans="1:6" ht="15.75" x14ac:dyDescent="0.25">
      <c r="A24" s="18">
        <v>58</v>
      </c>
      <c r="B24" s="5" t="s">
        <v>18</v>
      </c>
      <c r="C24" s="6">
        <v>1608</v>
      </c>
      <c r="D24" s="11">
        <v>38</v>
      </c>
      <c r="E24" s="10">
        <v>15</v>
      </c>
      <c r="F24" s="19">
        <f t="shared" si="0"/>
        <v>570</v>
      </c>
    </row>
    <row r="25" spans="1:6" ht="15.75" x14ac:dyDescent="0.25">
      <c r="A25" s="18">
        <v>59</v>
      </c>
      <c r="B25" s="5" t="s">
        <v>19</v>
      </c>
      <c r="C25" s="6">
        <v>1609</v>
      </c>
      <c r="D25" s="11">
        <v>29</v>
      </c>
      <c r="E25" s="10">
        <v>10</v>
      </c>
      <c r="F25" s="19">
        <f t="shared" si="0"/>
        <v>290</v>
      </c>
    </row>
    <row r="26" spans="1:6" ht="15.75" x14ac:dyDescent="0.25">
      <c r="A26" s="18">
        <v>61</v>
      </c>
      <c r="B26" s="5" t="s">
        <v>20</v>
      </c>
      <c r="C26" s="6">
        <v>1610</v>
      </c>
      <c r="D26" s="11">
        <v>28</v>
      </c>
      <c r="E26" s="10">
        <v>10</v>
      </c>
      <c r="F26" s="19">
        <f t="shared" si="0"/>
        <v>280</v>
      </c>
    </row>
    <row r="27" spans="1:6" ht="15.75" x14ac:dyDescent="0.25">
      <c r="A27" s="18">
        <v>62</v>
      </c>
      <c r="B27" s="5" t="s">
        <v>21</v>
      </c>
      <c r="C27" s="6">
        <v>1612</v>
      </c>
      <c r="D27" s="11">
        <v>28</v>
      </c>
      <c r="E27" s="10">
        <v>10</v>
      </c>
      <c r="F27" s="19">
        <f t="shared" si="0"/>
        <v>280</v>
      </c>
    </row>
    <row r="28" spans="1:6" ht="15.75" x14ac:dyDescent="0.25">
      <c r="A28" s="18">
        <v>63</v>
      </c>
      <c r="B28" s="5" t="s">
        <v>22</v>
      </c>
      <c r="C28" s="6">
        <v>1617</v>
      </c>
      <c r="D28" s="11">
        <v>64</v>
      </c>
      <c r="E28" s="10">
        <v>200</v>
      </c>
      <c r="F28" s="19">
        <f t="shared" si="0"/>
        <v>12800</v>
      </c>
    </row>
    <row r="29" spans="1:6" ht="15.75" x14ac:dyDescent="0.25">
      <c r="A29" s="18">
        <v>76</v>
      </c>
      <c r="B29" s="5" t="s">
        <v>23</v>
      </c>
      <c r="C29" s="6">
        <v>1632</v>
      </c>
      <c r="D29" s="11">
        <v>29</v>
      </c>
      <c r="E29" s="10">
        <v>10</v>
      </c>
      <c r="F29" s="19">
        <f t="shared" ref="F29:F57" si="1">E29*D29</f>
        <v>290</v>
      </c>
    </row>
    <row r="30" spans="1:6" ht="15.75" x14ac:dyDescent="0.25">
      <c r="A30" s="18">
        <v>77</v>
      </c>
      <c r="B30" s="5" t="s">
        <v>24</v>
      </c>
      <c r="C30" s="6">
        <v>1633</v>
      </c>
      <c r="D30" s="11">
        <v>29</v>
      </c>
      <c r="E30" s="10">
        <v>10</v>
      </c>
      <c r="F30" s="19">
        <f t="shared" si="1"/>
        <v>290</v>
      </c>
    </row>
    <row r="31" spans="1:6" ht="16.5" thickBot="1" x14ac:dyDescent="0.3">
      <c r="A31" s="20">
        <v>78</v>
      </c>
      <c r="B31" s="21" t="s">
        <v>25</v>
      </c>
      <c r="C31" s="33">
        <v>1634</v>
      </c>
      <c r="D31" s="23">
        <v>32</v>
      </c>
      <c r="E31" s="24">
        <v>10</v>
      </c>
      <c r="F31" s="25">
        <f t="shared" si="1"/>
        <v>320</v>
      </c>
    </row>
    <row r="32" spans="1:6" ht="16.5" thickBot="1" x14ac:dyDescent="0.3">
      <c r="A32" s="47" t="s">
        <v>172</v>
      </c>
      <c r="B32" s="48"/>
      <c r="C32" s="48"/>
      <c r="D32" s="48"/>
      <c r="E32" s="49"/>
      <c r="F32" s="46">
        <f>SUM(F16:F31)</f>
        <v>33380</v>
      </c>
    </row>
    <row r="33" spans="1:6" s="29" customFormat="1" ht="16.5" thickBot="1" x14ac:dyDescent="0.3">
      <c r="A33" s="26"/>
      <c r="B33" s="27"/>
      <c r="C33" s="32"/>
      <c r="E33" s="30"/>
      <c r="F33" s="31"/>
    </row>
    <row r="34" spans="1:6" s="9" customFormat="1" ht="15.75" x14ac:dyDescent="0.25">
      <c r="A34" s="37" t="s">
        <v>161</v>
      </c>
      <c r="B34" s="38"/>
      <c r="C34" s="38"/>
      <c r="D34" s="38"/>
      <c r="E34" s="38"/>
      <c r="F34" s="39"/>
    </row>
    <row r="35" spans="1:6" ht="15.75" x14ac:dyDescent="0.25">
      <c r="A35" s="18">
        <v>93</v>
      </c>
      <c r="B35" s="5" t="s">
        <v>26</v>
      </c>
      <c r="C35" s="4">
        <v>1652</v>
      </c>
      <c r="D35" s="11">
        <v>49</v>
      </c>
      <c r="E35" s="10">
        <v>285</v>
      </c>
      <c r="F35" s="19">
        <f t="shared" si="1"/>
        <v>13965</v>
      </c>
    </row>
    <row r="36" spans="1:6" ht="16.5" thickBot="1" x14ac:dyDescent="0.3">
      <c r="A36" s="20">
        <v>94</v>
      </c>
      <c r="B36" s="21" t="s">
        <v>27</v>
      </c>
      <c r="C36" s="22">
        <v>1653</v>
      </c>
      <c r="D36" s="23">
        <v>31</v>
      </c>
      <c r="E36" s="24">
        <v>285</v>
      </c>
      <c r="F36" s="25">
        <f t="shared" si="1"/>
        <v>8835</v>
      </c>
    </row>
    <row r="37" spans="1:6" ht="16.5" thickBot="1" x14ac:dyDescent="0.3">
      <c r="A37" s="47" t="s">
        <v>173</v>
      </c>
      <c r="B37" s="48"/>
      <c r="C37" s="48"/>
      <c r="D37" s="48"/>
      <c r="E37" s="49"/>
      <c r="F37" s="46">
        <f>SUM(F35:F36)</f>
        <v>22800</v>
      </c>
    </row>
    <row r="38" spans="1:6" s="29" customFormat="1" ht="16.5" thickBot="1" x14ac:dyDescent="0.3">
      <c r="A38" s="26"/>
      <c r="B38" s="27"/>
      <c r="C38" s="28"/>
      <c r="E38" s="30"/>
      <c r="F38" s="31"/>
    </row>
    <row r="39" spans="1:6" s="9" customFormat="1" ht="15.75" x14ac:dyDescent="0.25">
      <c r="A39" s="37" t="s">
        <v>162</v>
      </c>
      <c r="B39" s="38"/>
      <c r="C39" s="38"/>
      <c r="D39" s="38"/>
      <c r="E39" s="38"/>
      <c r="F39" s="39"/>
    </row>
    <row r="40" spans="1:6" ht="15.75" x14ac:dyDescent="0.25">
      <c r="A40" s="18">
        <v>96</v>
      </c>
      <c r="B40" s="5" t="s">
        <v>28</v>
      </c>
      <c r="C40" s="4">
        <v>1674</v>
      </c>
      <c r="D40" s="11">
        <v>103</v>
      </c>
      <c r="E40" s="10">
        <v>20</v>
      </c>
      <c r="F40" s="19">
        <f t="shared" si="1"/>
        <v>2060</v>
      </c>
    </row>
    <row r="41" spans="1:6" ht="15.75" x14ac:dyDescent="0.25">
      <c r="A41" s="18">
        <v>99</v>
      </c>
      <c r="B41" s="5" t="s">
        <v>29</v>
      </c>
      <c r="C41" s="4">
        <v>1677</v>
      </c>
      <c r="D41" s="11">
        <v>100</v>
      </c>
      <c r="E41" s="10">
        <v>45</v>
      </c>
      <c r="F41" s="19">
        <f t="shared" si="1"/>
        <v>4500</v>
      </c>
    </row>
    <row r="42" spans="1:6" ht="15.75" x14ac:dyDescent="0.25">
      <c r="A42" s="18">
        <v>112</v>
      </c>
      <c r="B42" s="5" t="s">
        <v>30</v>
      </c>
      <c r="C42" s="4">
        <v>1696</v>
      </c>
      <c r="D42" s="11">
        <v>48</v>
      </c>
      <c r="E42" s="10">
        <v>45</v>
      </c>
      <c r="F42" s="19">
        <f t="shared" si="1"/>
        <v>2160</v>
      </c>
    </row>
    <row r="43" spans="1:6" ht="15.75" x14ac:dyDescent="0.25">
      <c r="A43" s="18">
        <v>113</v>
      </c>
      <c r="B43" s="5" t="s">
        <v>31</v>
      </c>
      <c r="C43" s="4">
        <v>1697</v>
      </c>
      <c r="D43" s="11">
        <v>48</v>
      </c>
      <c r="E43" s="10">
        <v>45</v>
      </c>
      <c r="F43" s="19">
        <f t="shared" si="1"/>
        <v>2160</v>
      </c>
    </row>
    <row r="44" spans="1:6" ht="15.75" x14ac:dyDescent="0.25">
      <c r="A44" s="18">
        <v>114</v>
      </c>
      <c r="B44" s="5" t="s">
        <v>32</v>
      </c>
      <c r="C44" s="4">
        <v>1698</v>
      </c>
      <c r="D44" s="11">
        <v>48</v>
      </c>
      <c r="E44" s="10">
        <v>45</v>
      </c>
      <c r="F44" s="19">
        <f t="shared" si="1"/>
        <v>2160</v>
      </c>
    </row>
    <row r="45" spans="1:6" ht="15.75" x14ac:dyDescent="0.25">
      <c r="A45" s="18">
        <v>115</v>
      </c>
      <c r="B45" s="5" t="s">
        <v>33</v>
      </c>
      <c r="C45" s="4">
        <v>1699</v>
      </c>
      <c r="D45" s="11">
        <v>66</v>
      </c>
      <c r="E45" s="10">
        <v>20</v>
      </c>
      <c r="F45" s="19">
        <f t="shared" si="1"/>
        <v>1320</v>
      </c>
    </row>
    <row r="46" spans="1:6" ht="15.75" x14ac:dyDescent="0.25">
      <c r="A46" s="18">
        <v>117</v>
      </c>
      <c r="B46" s="5" t="s">
        <v>34</v>
      </c>
      <c r="C46" s="4">
        <v>1711</v>
      </c>
      <c r="D46" s="11">
        <v>91</v>
      </c>
      <c r="E46" s="10">
        <v>20</v>
      </c>
      <c r="F46" s="19">
        <f t="shared" si="1"/>
        <v>1820</v>
      </c>
    </row>
    <row r="47" spans="1:6" ht="15.75" x14ac:dyDescent="0.25">
      <c r="A47" s="18">
        <v>119</v>
      </c>
      <c r="B47" s="5" t="s">
        <v>35</v>
      </c>
      <c r="C47" s="4">
        <v>1712</v>
      </c>
      <c r="D47" s="11">
        <v>100</v>
      </c>
      <c r="E47" s="10">
        <v>30</v>
      </c>
      <c r="F47" s="19">
        <f t="shared" si="1"/>
        <v>3000</v>
      </c>
    </row>
    <row r="48" spans="1:6" ht="15.75" x14ac:dyDescent="0.25">
      <c r="A48" s="18">
        <v>120</v>
      </c>
      <c r="B48" s="5" t="s">
        <v>36</v>
      </c>
      <c r="C48" s="4">
        <v>1713</v>
      </c>
      <c r="D48" s="11">
        <v>93</v>
      </c>
      <c r="E48" s="10">
        <v>30</v>
      </c>
      <c r="F48" s="19">
        <f t="shared" si="1"/>
        <v>2790</v>
      </c>
    </row>
    <row r="49" spans="1:6" ht="15.75" x14ac:dyDescent="0.25">
      <c r="A49" s="18">
        <v>121</v>
      </c>
      <c r="B49" s="5" t="s">
        <v>37</v>
      </c>
      <c r="C49" s="4">
        <v>1714</v>
      </c>
      <c r="D49" s="11">
        <v>93</v>
      </c>
      <c r="E49" s="10">
        <v>30</v>
      </c>
      <c r="F49" s="19">
        <f t="shared" si="1"/>
        <v>2790</v>
      </c>
    </row>
    <row r="50" spans="1:6" ht="15.75" x14ac:dyDescent="0.25">
      <c r="A50" s="18">
        <v>122</v>
      </c>
      <c r="B50" s="5" t="s">
        <v>38</v>
      </c>
      <c r="C50" s="4">
        <v>1715</v>
      </c>
      <c r="D50" s="11">
        <v>103</v>
      </c>
      <c r="E50" s="10">
        <v>30</v>
      </c>
      <c r="F50" s="19">
        <f t="shared" si="1"/>
        <v>3090</v>
      </c>
    </row>
    <row r="51" spans="1:6" ht="15.75" x14ac:dyDescent="0.25">
      <c r="A51" s="18">
        <v>123</v>
      </c>
      <c r="B51" s="5" t="s">
        <v>39</v>
      </c>
      <c r="C51" s="4">
        <v>1716</v>
      </c>
      <c r="D51" s="11">
        <v>103</v>
      </c>
      <c r="E51" s="10">
        <v>30</v>
      </c>
      <c r="F51" s="19">
        <f t="shared" si="1"/>
        <v>3090</v>
      </c>
    </row>
    <row r="52" spans="1:6" ht="15.75" x14ac:dyDescent="0.25">
      <c r="A52" s="18">
        <v>124</v>
      </c>
      <c r="B52" s="5" t="s">
        <v>40</v>
      </c>
      <c r="C52" s="4">
        <v>1717</v>
      </c>
      <c r="D52" s="11">
        <v>112</v>
      </c>
      <c r="E52" s="10">
        <v>30</v>
      </c>
      <c r="F52" s="19">
        <f t="shared" si="1"/>
        <v>3360</v>
      </c>
    </row>
    <row r="53" spans="1:6" ht="15.75" x14ac:dyDescent="0.25">
      <c r="A53" s="18">
        <v>125</v>
      </c>
      <c r="B53" s="5" t="s">
        <v>41</v>
      </c>
      <c r="C53" s="4">
        <v>1718</v>
      </c>
      <c r="D53" s="11">
        <v>120</v>
      </c>
      <c r="E53" s="10">
        <v>30</v>
      </c>
      <c r="F53" s="19">
        <f t="shared" si="1"/>
        <v>3600</v>
      </c>
    </row>
    <row r="54" spans="1:6" ht="15.75" x14ac:dyDescent="0.25">
      <c r="A54" s="18">
        <v>126</v>
      </c>
      <c r="B54" s="5" t="s">
        <v>42</v>
      </c>
      <c r="C54" s="4">
        <v>1719</v>
      </c>
      <c r="D54" s="11">
        <v>95</v>
      </c>
      <c r="E54" s="10">
        <v>30</v>
      </c>
      <c r="F54" s="19">
        <f t="shared" si="1"/>
        <v>2850</v>
      </c>
    </row>
    <row r="55" spans="1:6" ht="15.75" x14ac:dyDescent="0.25">
      <c r="A55" s="18">
        <v>127</v>
      </c>
      <c r="B55" s="5" t="s">
        <v>43</v>
      </c>
      <c r="C55" s="4">
        <v>1720</v>
      </c>
      <c r="D55" s="11">
        <v>110</v>
      </c>
      <c r="E55" s="10">
        <v>30</v>
      </c>
      <c r="F55" s="19">
        <f t="shared" si="1"/>
        <v>3300</v>
      </c>
    </row>
    <row r="56" spans="1:6" ht="15.75" x14ac:dyDescent="0.25">
      <c r="A56" s="18">
        <v>128</v>
      </c>
      <c r="B56" s="5" t="s">
        <v>44</v>
      </c>
      <c r="C56" s="4">
        <v>1729</v>
      </c>
      <c r="D56" s="11">
        <v>121</v>
      </c>
      <c r="E56" s="10">
        <v>50</v>
      </c>
      <c r="F56" s="19">
        <f t="shared" si="1"/>
        <v>6050</v>
      </c>
    </row>
    <row r="57" spans="1:6" ht="15.75" x14ac:dyDescent="0.25">
      <c r="A57" s="18">
        <v>129</v>
      </c>
      <c r="B57" s="5" t="s">
        <v>45</v>
      </c>
      <c r="C57" s="4">
        <v>1731</v>
      </c>
      <c r="D57" s="11">
        <v>103</v>
      </c>
      <c r="E57" s="10">
        <v>50</v>
      </c>
      <c r="F57" s="19">
        <f t="shared" si="1"/>
        <v>5150</v>
      </c>
    </row>
    <row r="58" spans="1:6" ht="15.75" x14ac:dyDescent="0.25">
      <c r="A58" s="18">
        <v>130</v>
      </c>
      <c r="B58" s="5" t="s">
        <v>46</v>
      </c>
      <c r="C58" s="4">
        <v>1732</v>
      </c>
      <c r="D58" s="11">
        <v>103</v>
      </c>
      <c r="E58" s="10">
        <v>450</v>
      </c>
      <c r="F58" s="19">
        <f t="shared" ref="F58:F89" si="2">E58*D58</f>
        <v>46350</v>
      </c>
    </row>
    <row r="59" spans="1:6" ht="15.75" x14ac:dyDescent="0.25">
      <c r="A59" s="18">
        <v>133</v>
      </c>
      <c r="B59" s="5" t="s">
        <v>47</v>
      </c>
      <c r="C59" s="4">
        <v>1764</v>
      </c>
      <c r="D59" s="11">
        <v>100</v>
      </c>
      <c r="E59" s="10">
        <v>500</v>
      </c>
      <c r="F59" s="19">
        <f t="shared" si="2"/>
        <v>50000</v>
      </c>
    </row>
    <row r="60" spans="1:6" ht="15.75" x14ac:dyDescent="0.25">
      <c r="A60" s="18">
        <v>134</v>
      </c>
      <c r="B60" s="5" t="s">
        <v>48</v>
      </c>
      <c r="C60" s="4">
        <v>1765</v>
      </c>
      <c r="D60" s="11">
        <v>100</v>
      </c>
      <c r="E60" s="10">
        <v>500</v>
      </c>
      <c r="F60" s="19">
        <f t="shared" si="2"/>
        <v>50000</v>
      </c>
    </row>
    <row r="61" spans="1:6" ht="15.75" x14ac:dyDescent="0.25">
      <c r="A61" s="18">
        <v>135</v>
      </c>
      <c r="B61" s="5" t="s">
        <v>49</v>
      </c>
      <c r="C61" s="4">
        <v>1766</v>
      </c>
      <c r="D61" s="11">
        <v>100</v>
      </c>
      <c r="E61" s="10">
        <v>900</v>
      </c>
      <c r="F61" s="19">
        <f t="shared" si="2"/>
        <v>90000</v>
      </c>
    </row>
    <row r="62" spans="1:6" ht="15.75" x14ac:dyDescent="0.25">
      <c r="A62" s="18">
        <v>136</v>
      </c>
      <c r="B62" s="5" t="s">
        <v>50</v>
      </c>
      <c r="C62" s="4">
        <v>1767</v>
      </c>
      <c r="D62" s="11">
        <v>94</v>
      </c>
      <c r="E62" s="10">
        <v>45</v>
      </c>
      <c r="F62" s="19">
        <f t="shared" si="2"/>
        <v>4230</v>
      </c>
    </row>
    <row r="63" spans="1:6" ht="15.75" x14ac:dyDescent="0.25">
      <c r="A63" s="18">
        <v>137</v>
      </c>
      <c r="B63" s="5" t="s">
        <v>51</v>
      </c>
      <c r="C63" s="4">
        <v>1768</v>
      </c>
      <c r="D63" s="11">
        <v>102</v>
      </c>
      <c r="E63" s="10">
        <v>135</v>
      </c>
      <c r="F63" s="19">
        <f t="shared" si="2"/>
        <v>13770</v>
      </c>
    </row>
    <row r="64" spans="1:6" ht="15.75" x14ac:dyDescent="0.25">
      <c r="A64" s="18">
        <v>138</v>
      </c>
      <c r="B64" s="5" t="s">
        <v>52</v>
      </c>
      <c r="C64" s="4">
        <v>1769</v>
      </c>
      <c r="D64" s="11">
        <v>103</v>
      </c>
      <c r="E64" s="10">
        <v>360</v>
      </c>
      <c r="F64" s="19">
        <f t="shared" si="2"/>
        <v>37080</v>
      </c>
    </row>
    <row r="65" spans="1:6" ht="15.75" x14ac:dyDescent="0.25">
      <c r="A65" s="18">
        <v>139</v>
      </c>
      <c r="B65" s="5" t="s">
        <v>53</v>
      </c>
      <c r="C65" s="4">
        <v>1770</v>
      </c>
      <c r="D65" s="11">
        <v>102</v>
      </c>
      <c r="E65" s="10">
        <v>35</v>
      </c>
      <c r="F65" s="19">
        <f t="shared" si="2"/>
        <v>3570</v>
      </c>
    </row>
    <row r="66" spans="1:6" ht="15.75" x14ac:dyDescent="0.25">
      <c r="A66" s="18">
        <v>140</v>
      </c>
      <c r="B66" s="5" t="s">
        <v>54</v>
      </c>
      <c r="C66" s="4">
        <v>1771</v>
      </c>
      <c r="D66" s="11">
        <v>103</v>
      </c>
      <c r="E66" s="10">
        <v>35</v>
      </c>
      <c r="F66" s="19">
        <f t="shared" si="2"/>
        <v>3605</v>
      </c>
    </row>
    <row r="67" spans="1:6" ht="15.75" x14ac:dyDescent="0.25">
      <c r="A67" s="18">
        <v>141</v>
      </c>
      <c r="B67" s="5" t="s">
        <v>55</v>
      </c>
      <c r="C67" s="4">
        <v>1772</v>
      </c>
      <c r="D67" s="11">
        <v>102</v>
      </c>
      <c r="E67" s="10">
        <v>20</v>
      </c>
      <c r="F67" s="19">
        <f t="shared" si="2"/>
        <v>2040</v>
      </c>
    </row>
    <row r="68" spans="1:6" ht="15.75" x14ac:dyDescent="0.25">
      <c r="A68" s="18">
        <v>142</v>
      </c>
      <c r="B68" s="5" t="s">
        <v>56</v>
      </c>
      <c r="C68" s="4">
        <v>1773</v>
      </c>
      <c r="D68" s="11">
        <v>99</v>
      </c>
      <c r="E68" s="10">
        <v>20</v>
      </c>
      <c r="F68" s="19">
        <f t="shared" si="2"/>
        <v>1980</v>
      </c>
    </row>
    <row r="69" spans="1:6" ht="15.75" x14ac:dyDescent="0.25">
      <c r="A69" s="18">
        <v>143</v>
      </c>
      <c r="B69" s="5" t="s">
        <v>57</v>
      </c>
      <c r="C69" s="4">
        <v>1774</v>
      </c>
      <c r="D69" s="11">
        <v>100</v>
      </c>
      <c r="E69" s="10">
        <v>35</v>
      </c>
      <c r="F69" s="19">
        <f t="shared" si="2"/>
        <v>3500</v>
      </c>
    </row>
    <row r="70" spans="1:6" ht="15.75" x14ac:dyDescent="0.25">
      <c r="A70" s="18">
        <v>144</v>
      </c>
      <c r="B70" s="5" t="s">
        <v>58</v>
      </c>
      <c r="C70" s="4">
        <v>1775</v>
      </c>
      <c r="D70" s="11">
        <v>103</v>
      </c>
      <c r="E70" s="10">
        <v>20</v>
      </c>
      <c r="F70" s="19">
        <f t="shared" si="2"/>
        <v>2060</v>
      </c>
    </row>
    <row r="71" spans="1:6" ht="15.75" x14ac:dyDescent="0.25">
      <c r="A71" s="18">
        <v>145</v>
      </c>
      <c r="B71" s="5" t="s">
        <v>59</v>
      </c>
      <c r="C71" s="4">
        <v>1776</v>
      </c>
      <c r="D71" s="11">
        <v>103</v>
      </c>
      <c r="E71" s="10">
        <v>15</v>
      </c>
      <c r="F71" s="19">
        <f t="shared" si="2"/>
        <v>1545</v>
      </c>
    </row>
    <row r="72" spans="1:6" ht="30" x14ac:dyDescent="0.25">
      <c r="A72" s="18">
        <v>146</v>
      </c>
      <c r="B72" s="5" t="s">
        <v>60</v>
      </c>
      <c r="C72" s="4">
        <v>1827</v>
      </c>
      <c r="D72" s="11">
        <v>111</v>
      </c>
      <c r="E72" s="10">
        <v>20</v>
      </c>
      <c r="F72" s="19">
        <f t="shared" si="2"/>
        <v>2220</v>
      </c>
    </row>
    <row r="73" spans="1:6" ht="30" x14ac:dyDescent="0.25">
      <c r="A73" s="18">
        <v>147</v>
      </c>
      <c r="B73" s="5" t="s">
        <v>61</v>
      </c>
      <c r="C73" s="4">
        <v>1828</v>
      </c>
      <c r="D73" s="11">
        <v>126</v>
      </c>
      <c r="E73" s="10">
        <v>20</v>
      </c>
      <c r="F73" s="19">
        <f t="shared" si="2"/>
        <v>2520</v>
      </c>
    </row>
    <row r="74" spans="1:6" ht="15.75" x14ac:dyDescent="0.25">
      <c r="A74" s="18">
        <v>149</v>
      </c>
      <c r="B74" s="5" t="s">
        <v>62</v>
      </c>
      <c r="C74" s="4" t="s">
        <v>63</v>
      </c>
      <c r="D74" s="11">
        <v>97</v>
      </c>
      <c r="E74" s="10">
        <v>15</v>
      </c>
      <c r="F74" s="19">
        <f t="shared" si="2"/>
        <v>1455</v>
      </c>
    </row>
    <row r="75" spans="1:6" ht="15.75" x14ac:dyDescent="0.25">
      <c r="A75" s="18">
        <v>150</v>
      </c>
      <c r="B75" s="5" t="s">
        <v>64</v>
      </c>
      <c r="C75" s="4" t="s">
        <v>65</v>
      </c>
      <c r="D75" s="11">
        <v>97</v>
      </c>
      <c r="E75" s="10">
        <v>15</v>
      </c>
      <c r="F75" s="19">
        <f t="shared" si="2"/>
        <v>1455</v>
      </c>
    </row>
    <row r="76" spans="1:6" ht="15.75" x14ac:dyDescent="0.25">
      <c r="A76" s="18">
        <v>151</v>
      </c>
      <c r="B76" s="5" t="s">
        <v>66</v>
      </c>
      <c r="C76" s="4" t="s">
        <v>67</v>
      </c>
      <c r="D76" s="11">
        <v>102</v>
      </c>
      <c r="E76" s="10">
        <v>15</v>
      </c>
      <c r="F76" s="19">
        <f t="shared" si="2"/>
        <v>1530</v>
      </c>
    </row>
    <row r="77" spans="1:6" ht="15.75" x14ac:dyDescent="0.25">
      <c r="A77" s="18">
        <v>152</v>
      </c>
      <c r="B77" s="5" t="s">
        <v>68</v>
      </c>
      <c r="C77" s="6">
        <v>1838</v>
      </c>
      <c r="D77" s="11">
        <v>82</v>
      </c>
      <c r="E77" s="10">
        <v>15</v>
      </c>
      <c r="F77" s="19">
        <f t="shared" si="2"/>
        <v>1230</v>
      </c>
    </row>
    <row r="78" spans="1:6" ht="15.75" x14ac:dyDescent="0.25">
      <c r="A78" s="18">
        <v>156</v>
      </c>
      <c r="B78" s="7" t="s">
        <v>69</v>
      </c>
      <c r="C78" s="4" t="s">
        <v>70</v>
      </c>
      <c r="D78" s="11">
        <v>209</v>
      </c>
      <c r="E78" s="10">
        <v>35</v>
      </c>
      <c r="F78" s="19">
        <f t="shared" si="2"/>
        <v>7315</v>
      </c>
    </row>
    <row r="79" spans="1:6" ht="15.75" x14ac:dyDescent="0.25">
      <c r="A79" s="18">
        <v>157</v>
      </c>
      <c r="B79" s="7" t="s">
        <v>71</v>
      </c>
      <c r="C79" s="4" t="s">
        <v>72</v>
      </c>
      <c r="D79" s="11">
        <v>77</v>
      </c>
      <c r="E79" s="10">
        <v>35</v>
      </c>
      <c r="F79" s="19">
        <f t="shared" si="2"/>
        <v>2695</v>
      </c>
    </row>
    <row r="80" spans="1:6" ht="15.75" x14ac:dyDescent="0.25">
      <c r="A80" s="18">
        <v>158</v>
      </c>
      <c r="B80" s="7" t="s">
        <v>73</v>
      </c>
      <c r="C80" s="4" t="s">
        <v>74</v>
      </c>
      <c r="D80" s="11">
        <v>199</v>
      </c>
      <c r="E80" s="10">
        <v>35</v>
      </c>
      <c r="F80" s="19">
        <f t="shared" si="2"/>
        <v>6965</v>
      </c>
    </row>
    <row r="81" spans="1:6" ht="30" x14ac:dyDescent="0.25">
      <c r="A81" s="18">
        <v>159</v>
      </c>
      <c r="B81" s="7" t="s">
        <v>75</v>
      </c>
      <c r="C81" s="4" t="s">
        <v>76</v>
      </c>
      <c r="D81" s="11">
        <v>293</v>
      </c>
      <c r="E81" s="10">
        <v>5</v>
      </c>
      <c r="F81" s="19">
        <f t="shared" si="2"/>
        <v>1465</v>
      </c>
    </row>
    <row r="82" spans="1:6" ht="30" x14ac:dyDescent="0.25">
      <c r="A82" s="18">
        <v>160</v>
      </c>
      <c r="B82" s="7" t="s">
        <v>77</v>
      </c>
      <c r="C82" s="4" t="s">
        <v>78</v>
      </c>
      <c r="D82" s="11">
        <v>293</v>
      </c>
      <c r="E82" s="10">
        <v>5</v>
      </c>
      <c r="F82" s="19">
        <f t="shared" si="2"/>
        <v>1465</v>
      </c>
    </row>
    <row r="83" spans="1:6" ht="15.75" x14ac:dyDescent="0.25">
      <c r="A83" s="18">
        <v>161</v>
      </c>
      <c r="B83" s="5" t="s">
        <v>79</v>
      </c>
      <c r="C83" s="4" t="s">
        <v>80</v>
      </c>
      <c r="D83" s="11">
        <v>134</v>
      </c>
      <c r="E83" s="10">
        <v>20</v>
      </c>
      <c r="F83" s="19">
        <f t="shared" si="2"/>
        <v>2680</v>
      </c>
    </row>
    <row r="84" spans="1:6" ht="15.75" x14ac:dyDescent="0.25">
      <c r="A84" s="18">
        <v>162</v>
      </c>
      <c r="B84" s="5" t="s">
        <v>81</v>
      </c>
      <c r="C84" s="4" t="s">
        <v>82</v>
      </c>
      <c r="D84" s="11">
        <v>109</v>
      </c>
      <c r="E84" s="10">
        <v>335</v>
      </c>
      <c r="F84" s="19">
        <f t="shared" si="2"/>
        <v>36515</v>
      </c>
    </row>
    <row r="85" spans="1:6" ht="30" x14ac:dyDescent="0.25">
      <c r="A85" s="18">
        <v>172</v>
      </c>
      <c r="B85" s="5" t="s">
        <v>83</v>
      </c>
      <c r="C85" s="4" t="s">
        <v>84</v>
      </c>
      <c r="D85" s="11">
        <v>41</v>
      </c>
      <c r="E85" s="10">
        <v>15</v>
      </c>
      <c r="F85" s="19">
        <f t="shared" si="2"/>
        <v>615</v>
      </c>
    </row>
    <row r="86" spans="1:6" ht="30" x14ac:dyDescent="0.25">
      <c r="A86" s="18">
        <v>174</v>
      </c>
      <c r="B86" s="5" t="s">
        <v>85</v>
      </c>
      <c r="C86" s="4" t="s">
        <v>86</v>
      </c>
      <c r="D86" s="11">
        <v>38</v>
      </c>
      <c r="E86" s="10">
        <v>15</v>
      </c>
      <c r="F86" s="19">
        <f t="shared" si="2"/>
        <v>570</v>
      </c>
    </row>
    <row r="87" spans="1:6" ht="30" x14ac:dyDescent="0.25">
      <c r="A87" s="18">
        <v>194</v>
      </c>
      <c r="B87" s="5" t="s">
        <v>87</v>
      </c>
      <c r="C87" s="4">
        <v>2087</v>
      </c>
      <c r="D87" s="11">
        <v>96</v>
      </c>
      <c r="E87" s="10">
        <v>35</v>
      </c>
      <c r="F87" s="19">
        <f t="shared" si="2"/>
        <v>3360</v>
      </c>
    </row>
    <row r="88" spans="1:6" ht="30" x14ac:dyDescent="0.25">
      <c r="A88" s="18">
        <v>195</v>
      </c>
      <c r="B88" s="5" t="s">
        <v>88</v>
      </c>
      <c r="C88" s="4" t="s">
        <v>89</v>
      </c>
      <c r="D88" s="11">
        <v>228</v>
      </c>
      <c r="E88" s="10">
        <v>5</v>
      </c>
      <c r="F88" s="19">
        <f t="shared" si="2"/>
        <v>1140</v>
      </c>
    </row>
    <row r="89" spans="1:6" ht="30.75" thickBot="1" x14ac:dyDescent="0.3">
      <c r="A89" s="20">
        <v>196</v>
      </c>
      <c r="B89" s="21" t="s">
        <v>90</v>
      </c>
      <c r="C89" s="22" t="s">
        <v>91</v>
      </c>
      <c r="D89" s="23">
        <v>192</v>
      </c>
      <c r="E89" s="24">
        <v>5</v>
      </c>
      <c r="F89" s="25">
        <f t="shared" si="2"/>
        <v>960</v>
      </c>
    </row>
    <row r="90" spans="1:6" ht="16.5" thickBot="1" x14ac:dyDescent="0.3">
      <c r="A90" s="47" t="s">
        <v>174</v>
      </c>
      <c r="B90" s="48"/>
      <c r="C90" s="48"/>
      <c r="D90" s="48"/>
      <c r="E90" s="49"/>
      <c r="F90" s="46">
        <f>SUM(F40:F89)</f>
        <v>441135</v>
      </c>
    </row>
    <row r="91" spans="1:6" s="29" customFormat="1" ht="16.5" thickBot="1" x14ac:dyDescent="0.3">
      <c r="A91" s="26"/>
      <c r="B91" s="27"/>
      <c r="C91" s="28"/>
      <c r="E91" s="30"/>
      <c r="F91" s="31"/>
    </row>
    <row r="92" spans="1:6" s="9" customFormat="1" ht="15.75" x14ac:dyDescent="0.25">
      <c r="A92" s="40" t="s">
        <v>163</v>
      </c>
      <c r="B92" s="41"/>
      <c r="C92" s="41"/>
      <c r="D92" s="41"/>
      <c r="E92" s="41"/>
      <c r="F92" s="42"/>
    </row>
    <row r="93" spans="1:6" ht="15.75" x14ac:dyDescent="0.25">
      <c r="A93" s="18">
        <v>202</v>
      </c>
      <c r="B93" s="5" t="s">
        <v>92</v>
      </c>
      <c r="C93" s="6" t="s">
        <v>93</v>
      </c>
      <c r="D93" s="11">
        <v>147</v>
      </c>
      <c r="E93" s="10">
        <v>25</v>
      </c>
      <c r="F93" s="19">
        <f t="shared" ref="F93:F124" si="3">E93*D93</f>
        <v>3675</v>
      </c>
    </row>
    <row r="94" spans="1:6" ht="15.75" x14ac:dyDescent="0.25">
      <c r="A94" s="18">
        <v>209</v>
      </c>
      <c r="B94" s="5" t="s">
        <v>94</v>
      </c>
      <c r="C94" s="6" t="s">
        <v>95</v>
      </c>
      <c r="D94" s="11">
        <v>160</v>
      </c>
      <c r="E94" s="10">
        <v>60</v>
      </c>
      <c r="F94" s="19">
        <f t="shared" si="3"/>
        <v>9600</v>
      </c>
    </row>
    <row r="95" spans="1:6" ht="15.75" x14ac:dyDescent="0.25">
      <c r="A95" s="18">
        <v>210</v>
      </c>
      <c r="B95" s="5" t="s">
        <v>96</v>
      </c>
      <c r="C95" s="6" t="s">
        <v>97</v>
      </c>
      <c r="D95" s="11">
        <v>175</v>
      </c>
      <c r="E95" s="10">
        <v>60</v>
      </c>
      <c r="F95" s="19">
        <f t="shared" si="3"/>
        <v>10500</v>
      </c>
    </row>
    <row r="96" spans="1:6" ht="15.75" x14ac:dyDescent="0.25">
      <c r="A96" s="18">
        <v>211</v>
      </c>
      <c r="B96" s="5" t="s">
        <v>98</v>
      </c>
      <c r="C96" s="6" t="s">
        <v>99</v>
      </c>
      <c r="D96" s="11">
        <v>160</v>
      </c>
      <c r="E96" s="10">
        <v>60</v>
      </c>
      <c r="F96" s="19">
        <f t="shared" si="3"/>
        <v>9600</v>
      </c>
    </row>
    <row r="97" spans="1:6" ht="15.75" x14ac:dyDescent="0.25">
      <c r="A97" s="18">
        <v>216</v>
      </c>
      <c r="B97" s="5" t="s">
        <v>100</v>
      </c>
      <c r="C97" s="6" t="s">
        <v>101</v>
      </c>
      <c r="D97" s="11">
        <v>122</v>
      </c>
      <c r="E97" s="10">
        <v>50</v>
      </c>
      <c r="F97" s="19">
        <f t="shared" si="3"/>
        <v>6100</v>
      </c>
    </row>
    <row r="98" spans="1:6" ht="15.75" x14ac:dyDescent="0.25">
      <c r="A98" s="18">
        <v>217</v>
      </c>
      <c r="B98" s="5" t="s">
        <v>102</v>
      </c>
      <c r="C98" s="6" t="s">
        <v>103</v>
      </c>
      <c r="D98" s="11">
        <v>124</v>
      </c>
      <c r="E98" s="10">
        <v>75</v>
      </c>
      <c r="F98" s="19">
        <f t="shared" si="3"/>
        <v>9300</v>
      </c>
    </row>
    <row r="99" spans="1:6" ht="15.75" x14ac:dyDescent="0.25">
      <c r="A99" s="18">
        <v>218</v>
      </c>
      <c r="B99" s="5" t="s">
        <v>104</v>
      </c>
      <c r="C99" s="6" t="s">
        <v>105</v>
      </c>
      <c r="D99" s="11">
        <v>184</v>
      </c>
      <c r="E99" s="10">
        <v>75</v>
      </c>
      <c r="F99" s="19">
        <f t="shared" si="3"/>
        <v>13800</v>
      </c>
    </row>
    <row r="100" spans="1:6" ht="15.75" x14ac:dyDescent="0.25">
      <c r="A100" s="18">
        <v>219</v>
      </c>
      <c r="B100" s="5" t="s">
        <v>106</v>
      </c>
      <c r="C100" s="6" t="s">
        <v>107</v>
      </c>
      <c r="D100" s="11">
        <v>169</v>
      </c>
      <c r="E100" s="10">
        <v>10</v>
      </c>
      <c r="F100" s="19">
        <f t="shared" si="3"/>
        <v>1690</v>
      </c>
    </row>
    <row r="101" spans="1:6" ht="15.75" x14ac:dyDescent="0.25">
      <c r="A101" s="18">
        <v>220</v>
      </c>
      <c r="B101" s="5" t="s">
        <v>108</v>
      </c>
      <c r="C101" s="6" t="s">
        <v>109</v>
      </c>
      <c r="D101" s="11">
        <v>288</v>
      </c>
      <c r="E101" s="10">
        <v>10</v>
      </c>
      <c r="F101" s="19">
        <f t="shared" si="3"/>
        <v>2880</v>
      </c>
    </row>
    <row r="102" spans="1:6" ht="15.75" x14ac:dyDescent="0.25">
      <c r="A102" s="18">
        <v>221</v>
      </c>
      <c r="B102" s="5" t="s">
        <v>110</v>
      </c>
      <c r="C102" s="6" t="s">
        <v>111</v>
      </c>
      <c r="D102" s="11">
        <v>166</v>
      </c>
      <c r="E102" s="10">
        <v>10</v>
      </c>
      <c r="F102" s="19">
        <f t="shared" si="3"/>
        <v>1660</v>
      </c>
    </row>
    <row r="103" spans="1:6" ht="15.75" x14ac:dyDescent="0.25">
      <c r="A103" s="18">
        <v>222</v>
      </c>
      <c r="B103" s="5" t="s">
        <v>112</v>
      </c>
      <c r="C103" s="6" t="s">
        <v>113</v>
      </c>
      <c r="D103" s="11">
        <v>209</v>
      </c>
      <c r="E103" s="10">
        <v>10</v>
      </c>
      <c r="F103" s="19">
        <f t="shared" si="3"/>
        <v>2090</v>
      </c>
    </row>
    <row r="104" spans="1:6" ht="15.75" x14ac:dyDescent="0.25">
      <c r="A104" s="18">
        <v>228</v>
      </c>
      <c r="B104" s="5" t="s">
        <v>114</v>
      </c>
      <c r="C104" s="6" t="s">
        <v>115</v>
      </c>
      <c r="D104" s="11">
        <v>172</v>
      </c>
      <c r="E104" s="10">
        <v>20</v>
      </c>
      <c r="F104" s="19">
        <f t="shared" si="3"/>
        <v>3440</v>
      </c>
    </row>
    <row r="105" spans="1:6" ht="15.75" x14ac:dyDescent="0.25">
      <c r="A105" s="18">
        <v>230</v>
      </c>
      <c r="B105" s="5" t="s">
        <v>116</v>
      </c>
      <c r="C105" s="6" t="s">
        <v>117</v>
      </c>
      <c r="D105" s="11">
        <v>163</v>
      </c>
      <c r="E105" s="10">
        <v>35</v>
      </c>
      <c r="F105" s="19">
        <f t="shared" si="3"/>
        <v>5705</v>
      </c>
    </row>
    <row r="106" spans="1:6" ht="15.75" x14ac:dyDescent="0.25">
      <c r="A106" s="18">
        <v>231</v>
      </c>
      <c r="B106" s="5" t="s">
        <v>118</v>
      </c>
      <c r="C106" s="6" t="s">
        <v>119</v>
      </c>
      <c r="D106" s="11">
        <v>150</v>
      </c>
      <c r="E106" s="10">
        <v>35</v>
      </c>
      <c r="F106" s="19">
        <f t="shared" si="3"/>
        <v>5250</v>
      </c>
    </row>
    <row r="107" spans="1:6" ht="15.75" x14ac:dyDescent="0.25">
      <c r="A107" s="18">
        <v>232</v>
      </c>
      <c r="B107" s="5" t="s">
        <v>120</v>
      </c>
      <c r="C107" s="6" t="s">
        <v>121</v>
      </c>
      <c r="D107" s="11">
        <v>209</v>
      </c>
      <c r="E107" s="10">
        <v>35</v>
      </c>
      <c r="F107" s="19">
        <f t="shared" si="3"/>
        <v>7315</v>
      </c>
    </row>
    <row r="108" spans="1:6" ht="15.75" x14ac:dyDescent="0.25">
      <c r="A108" s="18">
        <v>239</v>
      </c>
      <c r="B108" s="5" t="s">
        <v>122</v>
      </c>
      <c r="C108" s="6" t="s">
        <v>123</v>
      </c>
      <c r="D108" s="11">
        <v>93</v>
      </c>
      <c r="E108" s="10">
        <v>10</v>
      </c>
      <c r="F108" s="19">
        <f t="shared" si="3"/>
        <v>930</v>
      </c>
    </row>
    <row r="109" spans="1:6" ht="15.75" x14ac:dyDescent="0.25">
      <c r="A109" s="18">
        <v>241</v>
      </c>
      <c r="B109" s="5" t="s">
        <v>124</v>
      </c>
      <c r="C109" s="6" t="s">
        <v>125</v>
      </c>
      <c r="D109" s="11">
        <v>103</v>
      </c>
      <c r="E109" s="10">
        <v>10</v>
      </c>
      <c r="F109" s="19">
        <f t="shared" si="3"/>
        <v>1030</v>
      </c>
    </row>
    <row r="110" spans="1:6" ht="15.75" x14ac:dyDescent="0.25">
      <c r="A110" s="18">
        <v>243</v>
      </c>
      <c r="B110" s="5" t="s">
        <v>126</v>
      </c>
      <c r="C110" s="6" t="s">
        <v>127</v>
      </c>
      <c r="D110" s="11">
        <v>124</v>
      </c>
      <c r="E110" s="10">
        <v>10</v>
      </c>
      <c r="F110" s="19">
        <f t="shared" si="3"/>
        <v>1240</v>
      </c>
    </row>
    <row r="111" spans="1:6" ht="15.75" x14ac:dyDescent="0.25">
      <c r="A111" s="18">
        <v>244</v>
      </c>
      <c r="B111" s="5" t="s">
        <v>128</v>
      </c>
      <c r="C111" s="6" t="s">
        <v>129</v>
      </c>
      <c r="D111" s="11">
        <v>132</v>
      </c>
      <c r="E111" s="10">
        <v>10</v>
      </c>
      <c r="F111" s="19">
        <f t="shared" si="3"/>
        <v>1320</v>
      </c>
    </row>
    <row r="112" spans="1:6" ht="15.75" x14ac:dyDescent="0.25">
      <c r="A112" s="18">
        <v>245</v>
      </c>
      <c r="B112" s="5" t="s">
        <v>130</v>
      </c>
      <c r="C112" s="6" t="s">
        <v>131</v>
      </c>
      <c r="D112" s="11">
        <v>131</v>
      </c>
      <c r="E112" s="10">
        <v>15</v>
      </c>
      <c r="F112" s="19">
        <f t="shared" si="3"/>
        <v>1965</v>
      </c>
    </row>
    <row r="113" spans="1:6" ht="15.75" x14ac:dyDescent="0.25">
      <c r="A113" s="18">
        <v>247</v>
      </c>
      <c r="B113" s="5" t="s">
        <v>132</v>
      </c>
      <c r="C113" s="6" t="s">
        <v>133</v>
      </c>
      <c r="D113" s="11">
        <v>127</v>
      </c>
      <c r="E113" s="10">
        <v>15</v>
      </c>
      <c r="F113" s="19">
        <f t="shared" si="3"/>
        <v>1905</v>
      </c>
    </row>
    <row r="114" spans="1:6" ht="15.75" x14ac:dyDescent="0.25">
      <c r="A114" s="18">
        <v>249</v>
      </c>
      <c r="B114" s="5" t="s">
        <v>134</v>
      </c>
      <c r="C114" s="6" t="s">
        <v>135</v>
      </c>
      <c r="D114" s="11">
        <v>128</v>
      </c>
      <c r="E114" s="10">
        <v>15</v>
      </c>
      <c r="F114" s="19">
        <f t="shared" si="3"/>
        <v>1920</v>
      </c>
    </row>
    <row r="115" spans="1:6" ht="16.5" thickBot="1" x14ac:dyDescent="0.3">
      <c r="A115" s="20">
        <v>250</v>
      </c>
      <c r="B115" s="21" t="s">
        <v>136</v>
      </c>
      <c r="C115" s="33" t="s">
        <v>137</v>
      </c>
      <c r="D115" s="23">
        <v>153</v>
      </c>
      <c r="E115" s="24">
        <v>15</v>
      </c>
      <c r="F115" s="25">
        <f t="shared" si="3"/>
        <v>2295</v>
      </c>
    </row>
    <row r="116" spans="1:6" ht="16.5" thickBot="1" x14ac:dyDescent="0.3">
      <c r="A116" s="47" t="s">
        <v>175</v>
      </c>
      <c r="B116" s="48"/>
      <c r="C116" s="48"/>
      <c r="D116" s="48"/>
      <c r="E116" s="49"/>
      <c r="F116" s="46">
        <f>SUM(F93:F115)</f>
        <v>105210</v>
      </c>
    </row>
    <row r="117" spans="1:6" s="29" customFormat="1" ht="16.5" thickBot="1" x14ac:dyDescent="0.3">
      <c r="A117" s="26"/>
      <c r="B117" s="27"/>
      <c r="C117" s="32"/>
      <c r="E117" s="30"/>
      <c r="F117" s="31"/>
    </row>
    <row r="118" spans="1:6" s="9" customFormat="1" ht="15.75" x14ac:dyDescent="0.25">
      <c r="A118" s="40" t="s">
        <v>164</v>
      </c>
      <c r="B118" s="41"/>
      <c r="C118" s="41"/>
      <c r="D118" s="41"/>
      <c r="E118" s="41"/>
      <c r="F118" s="42"/>
    </row>
    <row r="119" spans="1:6" ht="30" x14ac:dyDescent="0.25">
      <c r="A119" s="18">
        <v>280</v>
      </c>
      <c r="B119" s="5" t="s">
        <v>138</v>
      </c>
      <c r="C119" s="4" t="s">
        <v>139</v>
      </c>
      <c r="D119" s="11">
        <v>290</v>
      </c>
      <c r="E119" s="10">
        <v>10</v>
      </c>
      <c r="F119" s="19">
        <f t="shared" si="3"/>
        <v>2900</v>
      </c>
    </row>
    <row r="120" spans="1:6" ht="30.75" thickBot="1" x14ac:dyDescent="0.3">
      <c r="A120" s="20">
        <v>281</v>
      </c>
      <c r="B120" s="21" t="s">
        <v>140</v>
      </c>
      <c r="C120" s="22" t="s">
        <v>141</v>
      </c>
      <c r="D120" s="23">
        <v>184</v>
      </c>
      <c r="E120" s="24">
        <v>10</v>
      </c>
      <c r="F120" s="25">
        <f t="shared" si="3"/>
        <v>1840</v>
      </c>
    </row>
    <row r="121" spans="1:6" ht="16.5" thickBot="1" x14ac:dyDescent="0.3">
      <c r="A121" s="47" t="s">
        <v>176</v>
      </c>
      <c r="B121" s="48"/>
      <c r="C121" s="48"/>
      <c r="D121" s="48"/>
      <c r="E121" s="49"/>
      <c r="F121" s="46">
        <f>SUM(F119:F120)</f>
        <v>4740</v>
      </c>
    </row>
    <row r="122" spans="1:6" s="29" customFormat="1" ht="16.5" thickBot="1" x14ac:dyDescent="0.3">
      <c r="A122" s="26"/>
      <c r="B122" s="27"/>
      <c r="C122" s="28"/>
      <c r="E122" s="30"/>
      <c r="F122" s="31"/>
    </row>
    <row r="123" spans="1:6" s="9" customFormat="1" ht="15.75" x14ac:dyDescent="0.25">
      <c r="A123" s="40" t="s">
        <v>165</v>
      </c>
      <c r="B123" s="41"/>
      <c r="C123" s="41"/>
      <c r="D123" s="41"/>
      <c r="E123" s="41"/>
      <c r="F123" s="42"/>
    </row>
    <row r="124" spans="1:6" ht="16.5" thickBot="1" x14ac:dyDescent="0.3">
      <c r="A124" s="20">
        <v>318</v>
      </c>
      <c r="B124" s="21" t="s">
        <v>142</v>
      </c>
      <c r="C124" s="22" t="s">
        <v>143</v>
      </c>
      <c r="D124" s="23">
        <v>190</v>
      </c>
      <c r="E124" s="24">
        <v>20</v>
      </c>
      <c r="F124" s="25">
        <f t="shared" si="3"/>
        <v>3800</v>
      </c>
    </row>
    <row r="125" spans="1:6" ht="16.5" thickBot="1" x14ac:dyDescent="0.3">
      <c r="A125" s="47" t="s">
        <v>177</v>
      </c>
      <c r="B125" s="48"/>
      <c r="C125" s="48"/>
      <c r="D125" s="48"/>
      <c r="E125" s="49"/>
      <c r="F125" s="46">
        <f>SUM(F124)</f>
        <v>3800</v>
      </c>
    </row>
    <row r="126" spans="1:6" s="29" customFormat="1" ht="16.5" thickBot="1" x14ac:dyDescent="0.3">
      <c r="A126" s="26"/>
      <c r="B126" s="27"/>
      <c r="C126" s="28"/>
      <c r="E126" s="30"/>
      <c r="F126" s="31"/>
    </row>
    <row r="127" spans="1:6" s="9" customFormat="1" ht="15.75" x14ac:dyDescent="0.25">
      <c r="A127" s="37" t="s">
        <v>166</v>
      </c>
      <c r="B127" s="38"/>
      <c r="C127" s="38"/>
      <c r="D127" s="38"/>
      <c r="E127" s="38"/>
      <c r="F127" s="39"/>
    </row>
    <row r="128" spans="1:6" ht="30.75" thickBot="1" x14ac:dyDescent="0.3">
      <c r="A128" s="20">
        <v>321</v>
      </c>
      <c r="B128" s="21" t="s">
        <v>144</v>
      </c>
      <c r="C128" s="22">
        <v>2093</v>
      </c>
      <c r="D128" s="23">
        <v>90</v>
      </c>
      <c r="E128" s="24">
        <v>800</v>
      </c>
      <c r="F128" s="25">
        <f t="shared" ref="F128" si="4">E128*D128</f>
        <v>72000</v>
      </c>
    </row>
    <row r="129" spans="1:6" ht="16.5" thickBot="1" x14ac:dyDescent="0.3">
      <c r="A129" s="47" t="s">
        <v>178</v>
      </c>
      <c r="B129" s="48"/>
      <c r="C129" s="48"/>
      <c r="D129" s="48"/>
      <c r="E129" s="49"/>
      <c r="F129" s="46">
        <f>SUM(F128)</f>
        <v>72000</v>
      </c>
    </row>
    <row r="130" spans="1:6" s="29" customFormat="1" ht="16.5" thickBot="1" x14ac:dyDescent="0.3">
      <c r="A130" s="26"/>
      <c r="B130" s="27"/>
      <c r="C130" s="28"/>
      <c r="E130" s="30"/>
      <c r="F130" s="31"/>
    </row>
    <row r="131" spans="1:6" ht="15" customHeight="1" x14ac:dyDescent="0.25">
      <c r="A131" s="37" t="s">
        <v>167</v>
      </c>
      <c r="B131" s="38"/>
      <c r="C131" s="38"/>
      <c r="D131" s="38"/>
      <c r="E131" s="38"/>
      <c r="F131" s="39"/>
    </row>
    <row r="132" spans="1:6" ht="15.75" x14ac:dyDescent="0.25">
      <c r="A132" s="18"/>
      <c r="B132" s="3" t="s">
        <v>156</v>
      </c>
      <c r="C132" s="4"/>
      <c r="D132" s="11"/>
      <c r="E132" s="10"/>
      <c r="F132" s="19"/>
    </row>
    <row r="133" spans="1:6" ht="15.75" x14ac:dyDescent="0.25">
      <c r="A133" s="18">
        <v>360</v>
      </c>
      <c r="B133" s="7" t="s">
        <v>145</v>
      </c>
      <c r="C133" s="6">
        <v>3859</v>
      </c>
      <c r="D133" s="11">
        <v>290</v>
      </c>
      <c r="E133" s="10">
        <v>250</v>
      </c>
      <c r="F133" s="19">
        <f t="shared" ref="F133:F139" si="5">E133*D133</f>
        <v>72500</v>
      </c>
    </row>
    <row r="134" spans="1:6" ht="30" x14ac:dyDescent="0.25">
      <c r="A134" s="18">
        <v>362</v>
      </c>
      <c r="B134" s="7" t="s">
        <v>146</v>
      </c>
      <c r="C134" s="6" t="s">
        <v>147</v>
      </c>
      <c r="D134" s="11">
        <v>287</v>
      </c>
      <c r="E134" s="10">
        <v>70</v>
      </c>
      <c r="F134" s="19">
        <f t="shared" si="5"/>
        <v>20090</v>
      </c>
    </row>
    <row r="135" spans="1:6" ht="15.75" x14ac:dyDescent="0.25">
      <c r="A135" s="18">
        <v>363</v>
      </c>
      <c r="B135" s="8" t="s">
        <v>148</v>
      </c>
      <c r="C135" s="6">
        <v>3864</v>
      </c>
      <c r="D135" s="11">
        <v>257</v>
      </c>
      <c r="E135" s="10">
        <v>10</v>
      </c>
      <c r="F135" s="19">
        <f t="shared" si="5"/>
        <v>2570</v>
      </c>
    </row>
    <row r="136" spans="1:6" ht="15.75" x14ac:dyDescent="0.25">
      <c r="A136" s="18">
        <v>364</v>
      </c>
      <c r="B136" s="5" t="s">
        <v>149</v>
      </c>
      <c r="C136" s="6">
        <v>3865</v>
      </c>
      <c r="D136" s="11">
        <v>224</v>
      </c>
      <c r="E136" s="10">
        <v>5</v>
      </c>
      <c r="F136" s="19">
        <f t="shared" si="5"/>
        <v>1120</v>
      </c>
    </row>
    <row r="137" spans="1:6" ht="15.75" x14ac:dyDescent="0.25">
      <c r="A137" s="18">
        <v>365</v>
      </c>
      <c r="B137" s="5" t="s">
        <v>150</v>
      </c>
      <c r="C137" s="6">
        <v>3866</v>
      </c>
      <c r="D137" s="11">
        <v>232</v>
      </c>
      <c r="E137" s="10">
        <v>10</v>
      </c>
      <c r="F137" s="19">
        <f t="shared" si="5"/>
        <v>2320</v>
      </c>
    </row>
    <row r="138" spans="1:6" ht="15.75" x14ac:dyDescent="0.25">
      <c r="A138" s="18">
        <v>374</v>
      </c>
      <c r="B138" s="7" t="s">
        <v>151</v>
      </c>
      <c r="C138" s="6" t="s">
        <v>152</v>
      </c>
      <c r="D138" s="11">
        <v>424</v>
      </c>
      <c r="E138" s="10">
        <v>15</v>
      </c>
      <c r="F138" s="19">
        <f t="shared" si="5"/>
        <v>6360</v>
      </c>
    </row>
    <row r="139" spans="1:6" ht="16.5" thickBot="1" x14ac:dyDescent="0.3">
      <c r="A139" s="20">
        <v>375</v>
      </c>
      <c r="B139" s="21" t="s">
        <v>153</v>
      </c>
      <c r="C139" s="33" t="s">
        <v>154</v>
      </c>
      <c r="D139" s="23">
        <v>439</v>
      </c>
      <c r="E139" s="24">
        <v>10</v>
      </c>
      <c r="F139" s="25">
        <f t="shared" si="5"/>
        <v>4390</v>
      </c>
    </row>
    <row r="140" spans="1:6" ht="16.5" thickBot="1" x14ac:dyDescent="0.3">
      <c r="A140" s="47" t="s">
        <v>179</v>
      </c>
      <c r="B140" s="48"/>
      <c r="C140" s="48"/>
      <c r="D140" s="48"/>
      <c r="E140" s="49"/>
      <c r="F140" s="46">
        <f>SUM(F133:F139)</f>
        <v>109350</v>
      </c>
    </row>
    <row r="141" spans="1:6" ht="16.5" thickBot="1" x14ac:dyDescent="0.3">
      <c r="A141" s="26"/>
      <c r="B141" s="27"/>
      <c r="C141" s="32"/>
      <c r="D141" s="29"/>
      <c r="E141" s="30"/>
      <c r="F141" s="31"/>
    </row>
    <row r="142" spans="1:6" ht="18" thickBot="1" x14ac:dyDescent="0.35">
      <c r="A142" s="47" t="s">
        <v>180</v>
      </c>
      <c r="B142" s="48"/>
      <c r="C142" s="48"/>
      <c r="D142" s="48"/>
      <c r="E142" s="49"/>
      <c r="F142" s="50">
        <f>F140+F129+F125+F121+F116+F90+F37+F32+F13</f>
        <v>797765</v>
      </c>
    </row>
    <row r="143" spans="1:6" ht="15.75" x14ac:dyDescent="0.25">
      <c r="A143" s="26"/>
      <c r="B143" s="27"/>
      <c r="C143" s="32"/>
      <c r="D143" s="29"/>
      <c r="E143" s="30"/>
      <c r="F143" s="31"/>
    </row>
    <row r="144" spans="1:6" ht="15.75" x14ac:dyDescent="0.25">
      <c r="A144" s="26"/>
      <c r="B144" s="27"/>
      <c r="C144" s="32"/>
      <c r="D144" s="29"/>
      <c r="E144" s="30"/>
      <c r="F144" s="31"/>
    </row>
  </sheetData>
  <mergeCells count="19">
    <mergeCell ref="A129:E129"/>
    <mergeCell ref="A140:E140"/>
    <mergeCell ref="A142:E142"/>
    <mergeCell ref="A123:F123"/>
    <mergeCell ref="A127:F127"/>
    <mergeCell ref="A131:F131"/>
    <mergeCell ref="A13:E13"/>
    <mergeCell ref="A32:E32"/>
    <mergeCell ref="A37:E37"/>
    <mergeCell ref="A90:E90"/>
    <mergeCell ref="A116:E116"/>
    <mergeCell ref="A121:E121"/>
    <mergeCell ref="A125:E125"/>
    <mergeCell ref="A5:F5"/>
    <mergeCell ref="A15:F15"/>
    <mergeCell ref="A34:F34"/>
    <mergeCell ref="A39:F39"/>
    <mergeCell ref="A92:F92"/>
    <mergeCell ref="A118:F118"/>
  </mergeCells>
  <pageMargins left="0.31496062992125984" right="0.31496062992125984" top="0.35433070866141736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necesar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2026-02-24T11:23:49Z</cp:lastPrinted>
  <dcterms:created xsi:type="dcterms:W3CDTF">2025-12-22T09:52:58Z</dcterms:created>
  <dcterms:modified xsi:type="dcterms:W3CDTF">2026-02-24T13:06:32Z</dcterms:modified>
</cp:coreProperties>
</file>