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Mircea\Desktop\New folder\"/>
    </mc:Choice>
  </mc:AlternateContent>
  <xr:revisionPtr revIDLastSave="0" documentId="8_{C9D5D19E-C354-4C01-B1B3-9041842798E2}" xr6:coauthVersionLast="47" xr6:coauthVersionMax="47" xr10:uidLastSave="{00000000-0000-0000-0000-000000000000}"/>
  <bookViews>
    <workbookView xWindow="-28920" yWindow="660" windowWidth="29040" windowHeight="15840" activeTab="1" xr2:uid="{00000000-000D-0000-FFFF-FFFF00000000}"/>
  </bookViews>
  <sheets>
    <sheet name="Media split" sheetId="1" r:id="rId1"/>
    <sheet name="Buget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" l="1"/>
  <c r="B10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E15" i="1"/>
  <c r="F15" i="1" s="1"/>
  <c r="E23" i="1" l="1"/>
  <c r="F16" i="1"/>
  <c r="F23" i="1" s="1"/>
  <c r="B8" i="1" s="1"/>
  <c r="G22" i="1" l="1"/>
  <c r="G18" i="1"/>
  <c r="G17" i="1"/>
  <c r="G15" i="1"/>
  <c r="G20" i="1"/>
  <c r="B9" i="1"/>
  <c r="B11" i="1" s="1"/>
  <c r="G16" i="1"/>
  <c r="G21" i="1"/>
  <c r="G19" i="1"/>
  <c r="B12" i="1"/>
  <c r="G23" i="1" l="1"/>
</calcChain>
</file>

<file path=xl/sharedStrings.xml><?xml version="1.0" encoding="utf-8"?>
<sst xmlns="http://schemas.openxmlformats.org/spreadsheetml/2006/main" count="68" uniqueCount="54">
  <si>
    <t>Media split TV – EU4SMEs / ODA</t>
  </si>
  <si>
    <t>Parametru</t>
  </si>
  <si>
    <t>Valoare</t>
  </si>
  <si>
    <t>Buget total ofertă, MDL fără TVA</t>
  </si>
  <si>
    <t>Curs intern de calcul, MDL/EUR</t>
  </si>
  <si>
    <t>Componentă</t>
  </si>
  <si>
    <t>TV</t>
  </si>
  <si>
    <t>Buget componentă, MDL fără TVA</t>
  </si>
  <si>
    <t>Buget componentă, EUR</t>
  </si>
  <si>
    <t>Minute totale solicitate</t>
  </si>
  <si>
    <t>Tarif mediu efectiv, EUR/min</t>
  </si>
  <si>
    <t>Pondere din bugetul total</t>
  </si>
  <si>
    <t>Nr.</t>
  </si>
  <si>
    <t>Canal media</t>
  </si>
  <si>
    <t>Minute solicitate</t>
  </si>
  <si>
    <t>Tarif propus EUR/min</t>
  </si>
  <si>
    <t>Buget EUR</t>
  </si>
  <si>
    <t>Buget MDL fără TVA</t>
  </si>
  <si>
    <t>Pondere componentă</t>
  </si>
  <si>
    <t>Interval orar</t>
  </si>
  <si>
    <t>Rol în campanie</t>
  </si>
  <si>
    <t>Observație</t>
  </si>
  <si>
    <t>Moldova 1</t>
  </si>
  <si>
    <t>19:00–22:00</t>
  </si>
  <si>
    <t>Acoperire națională și frecvență controlată</t>
  </si>
  <si>
    <t>Canal public național, acoperire largă pentru proiect public/UE.</t>
  </si>
  <si>
    <t>TVR Moldova</t>
  </si>
  <si>
    <t>Tarif optimizat în baza experienței AVC și a volumului contractat.</t>
  </si>
  <si>
    <t>Pro TV Chișinău</t>
  </si>
  <si>
    <t>Audiență urbană și vizibilitate ridicată; menținut aproape de reperul de 50 EUR/min.</t>
  </si>
  <si>
    <t>Jurnal TV</t>
  </si>
  <si>
    <t>Canal relevant pentru campanii naționale și comunicare publică.</t>
  </si>
  <si>
    <t>TV8</t>
  </si>
  <si>
    <t>Tarif mediu optimizat prin pachet de difuzare.</t>
  </si>
  <si>
    <t>Realitatea TV</t>
  </si>
  <si>
    <t>Canal informativ, eficient pentru frecvență și acoperire.</t>
  </si>
  <si>
    <t>Vocea Basarabiei TV</t>
  </si>
  <si>
    <t>Canal complementar pentru public interesat de actualitate și teme sociale.</t>
  </si>
  <si>
    <t>ONE TV</t>
  </si>
  <si>
    <t>Canal utilizat pentru echilibrarea bugetului și păstrarea volumului minim.</t>
  </si>
  <si>
    <t>Total componentă</t>
  </si>
  <si>
    <t>Concluzie bugetară</t>
  </si>
  <si>
    <t>Split-ul TV respectă minimul de 35,5 minute per post și păstrează tariful mediu efectiv sub pragul brut de 50 EUR/min, prin optimizare de pachet și negociere pe volum.</t>
  </si>
  <si>
    <t>Livrabil</t>
  </si>
  <si>
    <t>Descriere</t>
  </si>
  <si>
    <t>Mediaplan detaliat</t>
  </si>
  <si>
    <t>Elaborare și prezentare spre aprobare înainte de lansare.</t>
  </si>
  <si>
    <t>Negociere și rezervare spațiu media</t>
  </si>
  <si>
    <t>Coordonare cu posturile și optimizarea tarifelor în baza volumului total.</t>
  </si>
  <si>
    <t>Monitorizare difuzări</t>
  </si>
  <si>
    <t>Verificarea respectării intervalelor, duratelor și volumelor contractate.</t>
  </si>
  <si>
    <t>Raport final</t>
  </si>
  <si>
    <t>Lista difuzărilor, certificate/confirmări de emisie, cost pe canal și indicatori de performanță.</t>
  </si>
  <si>
    <t>Data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</si>
</sst>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rlito"/>
    </font>
    <font>
      <i/>
      <sz val="11"/>
      <color rgb="FF4B5563"/>
      <name val="Carlito"/>
    </font>
    <font>
      <b/>
      <sz val="11"/>
      <color rgb="FFFFFFFF"/>
      <name val="Carlito"/>
    </font>
    <font>
      <b/>
      <sz val="11"/>
      <name val="Carlito"/>
    </font>
    <font>
      <sz val="11"/>
      <name val="Carlito"/>
    </font>
    <font>
      <b/>
      <sz val="12"/>
      <color rgb="FF1F2937"/>
      <name val="Carlito"/>
    </font>
    <font>
      <sz val="12"/>
      <name val="Carlito"/>
    </font>
  </fonts>
  <fills count="7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E7EEF7"/>
      </patternFill>
    </fill>
    <fill>
      <patternFill patternType="solid">
        <fgColor rgb="FFF8FAFC"/>
      </patternFill>
    </fill>
    <fill>
      <patternFill patternType="solid">
        <fgColor rgb="FFF3F6FA"/>
      </patternFill>
    </fill>
    <fill>
      <patternFill patternType="solid">
        <fgColor rgb="FFFBFDFF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2" fillId="2" borderId="0" xfId="1" applyFont="1" applyFill="1"/>
    <xf numFmtId="0" fontId="0" fillId="0" borderId="0" xfId="1" applyFont="1" applyAlignment="1">
      <alignment wrapText="1"/>
    </xf>
    <xf numFmtId="0" fontId="2" fillId="2" borderId="0" xfId="1" applyFont="1" applyFill="1" applyAlignment="1">
      <alignment vertical="center" wrapText="1"/>
    </xf>
    <xf numFmtId="0" fontId="0" fillId="0" borderId="0" xfId="1" applyFont="1" applyAlignment="1">
      <alignment vertical="center" wrapText="1"/>
    </xf>
    <xf numFmtId="4" fontId="0" fillId="0" borderId="0" xfId="1" applyNumberFormat="1" applyFont="1" applyAlignment="1">
      <alignment vertical="center" wrapText="1"/>
    </xf>
    <xf numFmtId="10" fontId="0" fillId="0" borderId="0" xfId="1" applyNumberFormat="1" applyFont="1" applyAlignment="1">
      <alignment vertical="center" wrapText="1"/>
    </xf>
    <xf numFmtId="0" fontId="3" fillId="3" borderId="0" xfId="1" applyFont="1" applyFill="1" applyAlignment="1">
      <alignment vertical="center" wrapText="1"/>
    </xf>
    <xf numFmtId="4" fontId="3" fillId="3" borderId="0" xfId="1" applyNumberFormat="1" applyFont="1" applyFill="1" applyAlignment="1">
      <alignment vertical="center" wrapText="1"/>
    </xf>
    <xf numFmtId="10" fontId="3" fillId="3" borderId="0" xfId="1" applyNumberFormat="1" applyFont="1" applyFill="1" applyAlignment="1">
      <alignment vertical="center" wrapText="1"/>
    </xf>
    <xf numFmtId="0" fontId="3" fillId="5" borderId="0" xfId="1" applyFont="1" applyFill="1"/>
    <xf numFmtId="4" fontId="0" fillId="6" borderId="0" xfId="1" applyNumberFormat="1" applyFont="1" applyFill="1"/>
    <xf numFmtId="0" fontId="0" fillId="6" borderId="0" xfId="1" applyFont="1" applyFill="1"/>
    <xf numFmtId="10" fontId="0" fillId="6" borderId="0" xfId="1" applyNumberFormat="1" applyFont="1" applyFill="1"/>
    <xf numFmtId="0" fontId="0" fillId="0" borderId="0" xfId="0"/>
    <xf numFmtId="0" fontId="1" fillId="0" borderId="0" xfId="1" applyFont="1"/>
    <xf numFmtId="0" fontId="2" fillId="2" borderId="0" xfId="1" applyFont="1" applyFill="1"/>
    <xf numFmtId="0" fontId="0" fillId="4" borderId="0" xfId="1" applyFont="1" applyFill="1" applyAlignment="1">
      <alignment wrapText="1"/>
    </xf>
    <xf numFmtId="0" fontId="5" fillId="0" borderId="0" xfId="1" applyFont="1"/>
    <xf numFmtId="0" fontId="6" fillId="0" borderId="0" xfId="0" applyFont="1"/>
    <xf numFmtId="0" fontId="6" fillId="0" borderId="0" xfId="0" applyFont="1"/>
  </cellXfs>
  <cellStyles count="2">
    <cellStyle name="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US"/>
              <a:t>Buget TV per canal (MDL)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Buget MDL</c:v>
          </c:tx>
          <c:invertIfNegative val="1"/>
          <c:cat>
            <c:strLit>
              <c:ptCount val="8"/>
              <c:pt idx="0">
                <c:v>Moldova 1</c:v>
              </c:pt>
              <c:pt idx="1">
                <c:v>TVR Moldova</c:v>
              </c:pt>
              <c:pt idx="2">
                <c:v>Pro TV Chișinău</c:v>
              </c:pt>
              <c:pt idx="3">
                <c:v>Jurnal TV</c:v>
              </c:pt>
              <c:pt idx="4">
                <c:v>TV8</c:v>
              </c:pt>
              <c:pt idx="5">
                <c:v>Realitatea TV</c:v>
              </c:pt>
              <c:pt idx="6">
                <c:v>Vocea Basarabiei TV</c:v>
              </c:pt>
              <c:pt idx="7">
                <c:v>ONE TV</c:v>
              </c:pt>
            </c:strLit>
          </c:cat>
          <c:val>
            <c:numLit>
              <c:formatCode>#,##0</c:formatCode>
              <c:ptCount val="8"/>
              <c:pt idx="0">
                <c:v>35178.778250000003</c:v>
              </c:pt>
              <c:pt idx="1">
                <c:v>32307.041250000002</c:v>
              </c:pt>
              <c:pt idx="2">
                <c:v>35178.778250000003</c:v>
              </c:pt>
              <c:pt idx="3">
                <c:v>34101.876875000002</c:v>
              </c:pt>
              <c:pt idx="4">
                <c:v>33024.9755</c:v>
              </c:pt>
              <c:pt idx="5">
                <c:v>32307.041250000002</c:v>
              </c:pt>
              <c:pt idx="6">
                <c:v>32307.041250000002</c:v>
              </c:pt>
              <c:pt idx="7">
                <c:v>31948.074125000003</c:v>
              </c:pt>
            </c:numLit>
          </c:val>
          <c:extLst>
            <c:ext xmlns:c16="http://schemas.microsoft.com/office/drawing/2014/chart" uri="{C3380CC4-5D6E-409C-BE32-E72D297353CC}">
              <c16:uniqueId val="{00000000-6081-450D-9230-6B91644707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txPr>
          <a:bodyPr anchorCtr="1"/>
          <a:lstStyle/>
          <a:p>
            <a:pPr>
              <a:defRPr sz="675"/>
            </a:pPr>
            <a:endParaRPr lang="en-US"/>
          </a:p>
        </c:txPr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E5E7EB"/>
              </a:solidFill>
              <a:prstDash val="solid"/>
            </a:ln>
          </c:spPr>
        </c:majorGridlines>
        <c:numFmt formatCode="#,##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848974" cy="5743574"/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58481D6C-BE00-473A-8EF0-A72681533B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Kooperativa Tender">
  <a:themeElements>
    <a:clrScheme name="Kooperativa Tender">
      <a:dk1>
        <a:srgbClr val="1F2937"/>
      </a:dk1>
      <a:lt1>
        <a:srgbClr val="FFFFFF"/>
      </a:lt1>
      <a:dk2>
        <a:srgbClr val="0E2841"/>
      </a:dk2>
      <a:lt2>
        <a:srgbClr val="E7EEF7"/>
      </a:lt2>
      <a:accent1>
        <a:srgbClr val="1F4E79"/>
      </a:accent1>
      <a:accent2>
        <a:srgbClr val="70AD47"/>
      </a:accent2>
      <a:accent3>
        <a:srgbClr val="F4B183"/>
      </a:accent3>
      <a:accent4>
        <a:srgbClr val="9EADCC"/>
      </a:accent4>
      <a:accent5>
        <a:srgbClr val="A02B93"/>
      </a:accent5>
      <a:accent6>
        <a:srgbClr val="4EA72E"/>
      </a:accent6>
      <a:hlink>
        <a:srgbClr val="1F4E79"/>
      </a:hlink>
      <a:folHlink>
        <a:srgbClr val="5B21B6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Kooperativa Tender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opLeftCell="A22" workbookViewId="0">
      <selection activeCell="D23" sqref="D23"/>
    </sheetView>
  </sheetViews>
  <sheetFormatPr defaultRowHeight="14.25"/>
  <cols>
    <col min="1" max="1" width="31.75" customWidth="1"/>
    <col min="2" max="2" width="24" customWidth="1"/>
    <col min="3" max="3" width="15" customWidth="1"/>
    <col min="4" max="4" width="18" customWidth="1"/>
    <col min="5" max="5" width="14" customWidth="1"/>
    <col min="6" max="6" width="18" customWidth="1"/>
    <col min="7" max="7" width="17" customWidth="1"/>
    <col min="8" max="8" width="24" customWidth="1"/>
    <col min="9" max="9" width="32" customWidth="1"/>
    <col min="10" max="10" width="44" customWidth="1"/>
  </cols>
  <sheetData>
    <row r="1" spans="1:10" s="20" customFormat="1" ht="27.95" customHeight="1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4" customHeight="1">
      <c r="A2" s="15" t="s">
        <v>53</v>
      </c>
      <c r="B2" s="14"/>
      <c r="C2" s="14"/>
      <c r="D2" s="14"/>
      <c r="E2" s="14"/>
      <c r="F2" s="14"/>
      <c r="G2" s="14"/>
      <c r="H2" s="14"/>
      <c r="I2" s="14"/>
      <c r="J2" s="14"/>
    </row>
    <row r="4" spans="1:10" ht="15">
      <c r="A4" s="1" t="s">
        <v>1</v>
      </c>
      <c r="B4" s="1" t="s">
        <v>2</v>
      </c>
    </row>
    <row r="5" spans="1:10" ht="15">
      <c r="A5" s="10" t="s">
        <v>3</v>
      </c>
      <c r="B5" s="11">
        <v>478500</v>
      </c>
    </row>
    <row r="6" spans="1:10" ht="15">
      <c r="A6" s="10" t="s">
        <v>4</v>
      </c>
      <c r="B6" s="11">
        <v>20.223500000000001</v>
      </c>
    </row>
    <row r="7" spans="1:10" ht="15">
      <c r="A7" s="10" t="s">
        <v>5</v>
      </c>
      <c r="B7" s="12" t="s">
        <v>6</v>
      </c>
    </row>
    <row r="8" spans="1:10" ht="15">
      <c r="A8" s="10" t="s">
        <v>7</v>
      </c>
      <c r="B8" s="11">
        <f>F23</f>
        <v>267071.54100000003</v>
      </c>
    </row>
    <row r="9" spans="1:10" ht="15">
      <c r="A9" s="10" t="s">
        <v>8</v>
      </c>
      <c r="B9" s="11">
        <f>B8/B6</f>
        <v>13206</v>
      </c>
    </row>
    <row r="10" spans="1:10" ht="15">
      <c r="A10" s="10" t="s">
        <v>9</v>
      </c>
      <c r="B10" s="11">
        <f>C23</f>
        <v>284</v>
      </c>
    </row>
    <row r="11" spans="1:10" ht="15">
      <c r="A11" s="10" t="s">
        <v>10</v>
      </c>
      <c r="B11" s="11">
        <f>B9/B10</f>
        <v>46.5</v>
      </c>
    </row>
    <row r="12" spans="1:10" ht="15">
      <c r="A12" s="10" t="s">
        <v>11</v>
      </c>
      <c r="B12" s="13">
        <f>B8/B5</f>
        <v>0.55814324137931037</v>
      </c>
    </row>
    <row r="14" spans="1:10" ht="33.950000000000003" customHeight="1">
      <c r="A14" s="3" t="s">
        <v>12</v>
      </c>
      <c r="B14" s="3" t="s">
        <v>13</v>
      </c>
      <c r="C14" s="3" t="s">
        <v>14</v>
      </c>
      <c r="D14" s="3" t="s">
        <v>15</v>
      </c>
      <c r="E14" s="3" t="s">
        <v>16</v>
      </c>
      <c r="F14" s="3" t="s">
        <v>17</v>
      </c>
      <c r="G14" s="3" t="s">
        <v>18</v>
      </c>
      <c r="H14" s="3" t="s">
        <v>19</v>
      </c>
      <c r="I14" s="3" t="s">
        <v>20</v>
      </c>
      <c r="J14" s="3" t="s">
        <v>21</v>
      </c>
    </row>
    <row r="15" spans="1:10" ht="33.950000000000003" customHeight="1">
      <c r="A15" s="4">
        <v>1</v>
      </c>
      <c r="B15" s="4" t="s">
        <v>22</v>
      </c>
      <c r="C15" s="5">
        <v>35.5</v>
      </c>
      <c r="D15" s="5">
        <v>65</v>
      </c>
      <c r="E15" s="5">
        <f t="shared" ref="E15:E22" si="0">C15*D15</f>
        <v>2307.5</v>
      </c>
      <c r="F15" s="5">
        <f t="shared" ref="F15:F22" si="1">E15*$B$6</f>
        <v>46665.72625</v>
      </c>
      <c r="G15" s="6">
        <f t="shared" ref="G15:G22" si="2">F15/$B$8</f>
        <v>0.17473118279569891</v>
      </c>
      <c r="H15" s="4" t="s">
        <v>23</v>
      </c>
      <c r="I15" s="4" t="s">
        <v>24</v>
      </c>
      <c r="J15" s="4" t="s">
        <v>25</v>
      </c>
    </row>
    <row r="16" spans="1:10" ht="33.950000000000003" customHeight="1">
      <c r="A16" s="4">
        <v>2</v>
      </c>
      <c r="B16" s="4" t="s">
        <v>26</v>
      </c>
      <c r="C16" s="5">
        <v>35.5</v>
      </c>
      <c r="D16" s="5">
        <v>50</v>
      </c>
      <c r="E16" s="5">
        <f t="shared" si="0"/>
        <v>1775</v>
      </c>
      <c r="F16" s="5">
        <f t="shared" si="1"/>
        <v>35896.712500000001</v>
      </c>
      <c r="G16" s="6">
        <f t="shared" si="2"/>
        <v>0.13440860215053763</v>
      </c>
      <c r="H16" s="4" t="s">
        <v>23</v>
      </c>
      <c r="I16" s="4" t="s">
        <v>24</v>
      </c>
      <c r="J16" s="4" t="s">
        <v>27</v>
      </c>
    </row>
    <row r="17" spans="1:10" ht="33.950000000000003" customHeight="1">
      <c r="A17" s="4">
        <v>3</v>
      </c>
      <c r="B17" s="4" t="s">
        <v>28</v>
      </c>
      <c r="C17" s="5">
        <v>35.5</v>
      </c>
      <c r="D17" s="5">
        <v>55</v>
      </c>
      <c r="E17" s="5">
        <f t="shared" si="0"/>
        <v>1952.5</v>
      </c>
      <c r="F17" s="5">
        <f t="shared" si="1"/>
        <v>39486.383750000001</v>
      </c>
      <c r="G17" s="6">
        <f t="shared" si="2"/>
        <v>0.14784946236559138</v>
      </c>
      <c r="H17" s="4" t="s">
        <v>23</v>
      </c>
      <c r="I17" s="4" t="s">
        <v>24</v>
      </c>
      <c r="J17" s="4" t="s">
        <v>29</v>
      </c>
    </row>
    <row r="18" spans="1:10" ht="33.950000000000003" customHeight="1">
      <c r="A18" s="4">
        <v>4</v>
      </c>
      <c r="B18" s="4" t="s">
        <v>30</v>
      </c>
      <c r="C18" s="5">
        <v>35.5</v>
      </c>
      <c r="D18" s="5">
        <v>50</v>
      </c>
      <c r="E18" s="5">
        <f t="shared" si="0"/>
        <v>1775</v>
      </c>
      <c r="F18" s="5">
        <f t="shared" si="1"/>
        <v>35896.712500000001</v>
      </c>
      <c r="G18" s="6">
        <f t="shared" si="2"/>
        <v>0.13440860215053763</v>
      </c>
      <c r="H18" s="4" t="s">
        <v>23</v>
      </c>
      <c r="I18" s="4" t="s">
        <v>24</v>
      </c>
      <c r="J18" s="4" t="s">
        <v>31</v>
      </c>
    </row>
    <row r="19" spans="1:10" ht="33.950000000000003" customHeight="1">
      <c r="A19" s="4">
        <v>5</v>
      </c>
      <c r="B19" s="4" t="s">
        <v>32</v>
      </c>
      <c r="C19" s="5">
        <v>35.5</v>
      </c>
      <c r="D19" s="5">
        <v>50</v>
      </c>
      <c r="E19" s="5">
        <f t="shared" si="0"/>
        <v>1775</v>
      </c>
      <c r="F19" s="5">
        <f t="shared" si="1"/>
        <v>35896.712500000001</v>
      </c>
      <c r="G19" s="6">
        <f t="shared" si="2"/>
        <v>0.13440860215053763</v>
      </c>
      <c r="H19" s="4" t="s">
        <v>23</v>
      </c>
      <c r="I19" s="4" t="s">
        <v>24</v>
      </c>
      <c r="J19" s="4" t="s">
        <v>33</v>
      </c>
    </row>
    <row r="20" spans="1:10" ht="33.950000000000003" customHeight="1">
      <c r="A20" s="4">
        <v>6</v>
      </c>
      <c r="B20" s="4" t="s">
        <v>34</v>
      </c>
      <c r="C20" s="5">
        <v>35.5</v>
      </c>
      <c r="D20" s="5">
        <v>38</v>
      </c>
      <c r="E20" s="5">
        <f t="shared" si="0"/>
        <v>1349</v>
      </c>
      <c r="F20" s="5">
        <f t="shared" si="1"/>
        <v>27281.501500000002</v>
      </c>
      <c r="G20" s="6">
        <f t="shared" si="2"/>
        <v>0.10215053763440859</v>
      </c>
      <c r="H20" s="4" t="s">
        <v>23</v>
      </c>
      <c r="I20" s="4" t="s">
        <v>24</v>
      </c>
      <c r="J20" s="4" t="s">
        <v>35</v>
      </c>
    </row>
    <row r="21" spans="1:10" ht="33.950000000000003" customHeight="1">
      <c r="A21" s="4">
        <v>7</v>
      </c>
      <c r="B21" s="4" t="s">
        <v>36</v>
      </c>
      <c r="C21" s="5">
        <v>35.5</v>
      </c>
      <c r="D21" s="5">
        <v>32</v>
      </c>
      <c r="E21" s="5">
        <f t="shared" si="0"/>
        <v>1136</v>
      </c>
      <c r="F21" s="5">
        <f t="shared" si="1"/>
        <v>22973.896000000001</v>
      </c>
      <c r="G21" s="6">
        <f t="shared" si="2"/>
        <v>8.6021505376344079E-2</v>
      </c>
      <c r="H21" s="4" t="s">
        <v>23</v>
      </c>
      <c r="I21" s="4" t="s">
        <v>24</v>
      </c>
      <c r="J21" s="4" t="s">
        <v>37</v>
      </c>
    </row>
    <row r="22" spans="1:10" ht="33.950000000000003" customHeight="1">
      <c r="A22" s="4">
        <v>8</v>
      </c>
      <c r="B22" s="4" t="s">
        <v>38</v>
      </c>
      <c r="C22" s="5">
        <v>35.5</v>
      </c>
      <c r="D22" s="5">
        <v>32</v>
      </c>
      <c r="E22" s="5">
        <f t="shared" si="0"/>
        <v>1136</v>
      </c>
      <c r="F22" s="5">
        <f t="shared" si="1"/>
        <v>22973.896000000001</v>
      </c>
      <c r="G22" s="6">
        <f t="shared" si="2"/>
        <v>8.6021505376344079E-2</v>
      </c>
      <c r="H22" s="4" t="s">
        <v>23</v>
      </c>
      <c r="I22" s="4" t="s">
        <v>24</v>
      </c>
      <c r="J22" s="4" t="s">
        <v>39</v>
      </c>
    </row>
    <row r="23" spans="1:10" ht="33.950000000000003" customHeight="1">
      <c r="A23" s="7" t="s">
        <v>40</v>
      </c>
      <c r="B23" s="7"/>
      <c r="C23" s="8">
        <f>SUM(C15:C22)</f>
        <v>284</v>
      </c>
      <c r="D23" s="8"/>
      <c r="E23" s="8">
        <f>SUM(E15:E22)</f>
        <v>13206</v>
      </c>
      <c r="F23" s="8">
        <f>SUM(F15:F22)</f>
        <v>267071.54100000003</v>
      </c>
      <c r="G23" s="9">
        <f>SUM(G15:G22)</f>
        <v>1</v>
      </c>
      <c r="H23" s="7"/>
      <c r="I23" s="7"/>
      <c r="J23" s="7"/>
    </row>
    <row r="26" spans="1:10" ht="15">
      <c r="A26" s="16" t="s">
        <v>41</v>
      </c>
      <c r="B26" s="14"/>
      <c r="C26" s="14"/>
      <c r="D26" s="14"/>
      <c r="E26" s="14"/>
      <c r="F26" s="14"/>
      <c r="G26" s="14"/>
      <c r="H26" s="14"/>
      <c r="I26" s="14"/>
      <c r="J26" s="14"/>
    </row>
    <row r="27" spans="1:10" ht="18" customHeight="1">
      <c r="A27" s="17" t="s">
        <v>42</v>
      </c>
      <c r="B27" s="17"/>
      <c r="C27" s="17"/>
      <c r="D27" s="17"/>
      <c r="E27" s="17"/>
      <c r="F27" s="17"/>
      <c r="G27" s="17"/>
      <c r="H27" s="17"/>
      <c r="I27" s="17"/>
      <c r="J27" s="17"/>
    </row>
    <row r="30" spans="1:10" ht="15">
      <c r="A30" s="1" t="s">
        <v>43</v>
      </c>
      <c r="B30" s="1" t="s">
        <v>44</v>
      </c>
      <c r="C30" s="1"/>
      <c r="D30" s="1"/>
    </row>
    <row r="31" spans="1:10" ht="42.75">
      <c r="A31" s="2" t="s">
        <v>45</v>
      </c>
      <c r="B31" s="2" t="s">
        <v>46</v>
      </c>
    </row>
    <row r="32" spans="1:10" ht="71.25">
      <c r="A32" s="2" t="s">
        <v>47</v>
      </c>
      <c r="B32" s="2" t="s">
        <v>48</v>
      </c>
    </row>
    <row r="33" spans="1:2" ht="42.75">
      <c r="A33" s="2" t="s">
        <v>49</v>
      </c>
      <c r="B33" s="2" t="s">
        <v>50</v>
      </c>
    </row>
    <row r="34" spans="1:2" ht="38.1" customHeight="1">
      <c r="A34" s="2" t="s">
        <v>51</v>
      </c>
      <c r="B34" s="2" t="s">
        <v>52</v>
      </c>
    </row>
  </sheetData>
  <mergeCells count="4">
    <mergeCell ref="A1:J1"/>
    <mergeCell ref="A2:J2"/>
    <mergeCell ref="A26:J26"/>
    <mergeCell ref="A27:J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1BC70-D370-4DE4-BF9A-BFAF29117800}">
  <dimension ref="A1"/>
  <sheetViews>
    <sheetView tabSelected="1" workbookViewId="0">
      <selection activeCell="S29" sqref="S29"/>
    </sheetView>
  </sheetViews>
  <sheetFormatPr defaultRowHeight="14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Media split</vt:lpstr>
      <vt:lpstr>Bugete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Mircea</dc:creator>
  <cp:lastModifiedBy>Mircea</cp:lastModifiedBy>
  <dcterms:created xsi:type="dcterms:W3CDTF">2026-04-30T15:08:02Z</dcterms:created>
  <dcterms:modified xsi:type="dcterms:W3CDTF">2026-04-30T15:08:02Z</dcterms:modified>
</cp:coreProperties>
</file>