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filterPrivacy="1" defaultThemeVersion="124226"/>
  <bookViews>
    <workbookView xWindow="120" yWindow="45" windowWidth="18975" windowHeight="11760" activeTab="0"/>
  </bookViews>
  <sheets>
    <sheet name="Foaie1" sheetId="1" r:id="rId1"/>
    <sheet name="Foaie2" sheetId="2" r:id="rId2"/>
    <sheet name="Foaie3" sheetId="3" r:id="rId3"/>
  </sheets>
  <definedNames>
    <definedName name="_xlnm.Print_Area" localSheetId="0">'Foaie1'!$A$1:$H$94</definedName>
  </definedNames>
  <calcPr calcId="124519"/>
</workbook>
</file>

<file path=xl/sharedStrings.xml><?xml version="1.0" encoding="utf-8"?>
<sst xmlns="http://schemas.openxmlformats.org/spreadsheetml/2006/main" count="223" uniqueCount="102">
  <si>
    <t>Nr.d/o</t>
  </si>
  <si>
    <t>Co-dul CPV</t>
  </si>
  <si>
    <t>Specificarea tehnică deplină solicitată, Standardele de referinţă</t>
  </si>
  <si>
    <t>Unitate de măsură</t>
  </si>
  <si>
    <t>Cantitatea</t>
  </si>
  <si>
    <t>Suma cu TVA</t>
  </si>
  <si>
    <t>Pret unitar (cu TVA)</t>
  </si>
  <si>
    <t>Denumirea bunurilor, lucrărilor şi/sau serviciilor</t>
  </si>
  <si>
    <t>ml</t>
  </si>
  <si>
    <t>Total lot</t>
  </si>
  <si>
    <t>Certificat de calitate</t>
  </si>
  <si>
    <t>fl</t>
  </si>
  <si>
    <t>set</t>
  </si>
  <si>
    <t>Consumabile pentru laborator</t>
  </si>
  <si>
    <t>unit</t>
  </si>
  <si>
    <t>buc</t>
  </si>
  <si>
    <t>Termohirtie pentru Stat Fax 3300</t>
  </si>
  <si>
    <t>Termohirtie pentru Stat Fax 1904</t>
  </si>
  <si>
    <t>Set de control hematologic 3 nivele Low, Normal, High (3x2,5 ml)</t>
  </si>
  <si>
    <t>Certificat ISO al producătorului; CE Marca</t>
  </si>
  <si>
    <t>valabilitatea reagentilor nu mai putin de 2-3 ani                                      Certificat ISO al producătorului; CE Marca</t>
  </si>
  <si>
    <t>CRP latex</t>
  </si>
  <si>
    <t>RF latex</t>
  </si>
  <si>
    <t>ASO</t>
  </si>
  <si>
    <t>HBsAg</t>
  </si>
  <si>
    <t>Anticorpi Anti HCV</t>
  </si>
  <si>
    <t>ISO-9001,BS EN
ISO-9001:1994
CE Marca
ambalaj: set</t>
  </si>
  <si>
    <t xml:space="preserve">Cerinte generale
1.Ofertantul prezinta certificatul CE,certificat de inrejistrare si punere pe piata in tara de origine.Seturile sa fie livrate in ambalaj securizat,marcat si etichetat de producator. Date de identitate (denumirea,numarul lotului,termenii de valabilitate,conditii de pastrare) ale produsului indicate pe ambalaj trebue sa coincida in mod obligatoriu cu cele de pe etichetele componentelor incluse in set.Termenul de valabilitate indicat pe ambalaj de producator sa fie nu mai mic de 12 luni.
2.De la operatorul cistigator in timp de 5 zile din momentul luarii deciziei, ofertantul sa asigure prezenta specialistului la procedurile de testare a monstrelor.In set sa fie prezenti toti reagentii necesari pentru reactie.
3.Reagentii, solutiile din set sa fie lichizi si gata de lucru, in cazul cind nu sint liofilizati. Solutiile de lucru sa fie stabile mai mult de 30 zile. In instructiunea de folosire sa fie indicata specificitatea si sensibilitatea testelor, test sistemele sa fie cu sensibilitatea nu mai mica de 99.8%.Test sistemele sa contina nu mai putin  de cinci calibratori pentru determinarea cantitativa a anticorpilor. Setul sa contina  control pozitiv si negativ, calibrator pentru seturile cu determinare calitativa a antigenilor si anticorpilor.
4.Seturile sa fie detasabile,posibilitatea de a rupe stripuri si de a folosi cite un godeu.Sa fie posibil de a testa cite o proba.
</t>
  </si>
  <si>
    <t>Plasmă de control patologic (nivel jos) Protrombin</t>
  </si>
  <si>
    <t>1fl x 1ml</t>
  </si>
  <si>
    <t>Plasmă de control normal (nivel normal) Protrombin</t>
  </si>
  <si>
    <t xml:space="preserve">Certificat calitate producător
</t>
  </si>
  <si>
    <t xml:space="preserve">1 litru,ambalat individual ,Certificat calitate producator
</t>
  </si>
  <si>
    <t xml:space="preserve">Vopsea Azur/eozin Romanovshii </t>
  </si>
  <si>
    <t xml:space="preserve">Eprubete Kima SED </t>
  </si>
  <si>
    <t xml:space="preserve">Vacumata,1.6+0.4 ml citrat de Na,Certificat calitate producător
</t>
  </si>
  <si>
    <t xml:space="preserve">Planset pentru determinarea grupului sangvin </t>
  </si>
  <si>
    <t xml:space="preserve">Cuva </t>
  </si>
  <si>
    <t>Penrtu 48 reactii(ambalaj 15 buc) pentru analizatorul Selectra ProXS,Certificat ISO al producatorului;CE Marca</t>
  </si>
  <si>
    <t xml:space="preserve">Rotor cuveta </t>
  </si>
  <si>
    <t xml:space="preserve">Butelii </t>
  </si>
  <si>
    <t>Penru reagenti 10 ml cu capac(amb 10 buc) pentru analizatorul Selectra ProXS,Certificat ISO al producatorului;CE Marca</t>
  </si>
  <si>
    <t>Pentru transportarea probelor biologice,cu marcaj ‘-“pericol biologic’ volum 20 litri</t>
  </si>
  <si>
    <t xml:space="preserve">Pungi </t>
  </si>
  <si>
    <t>Hitie pentru printer analizatorul Na/K</t>
  </si>
  <si>
    <t>Termohirtie pentru analizatorul hematologic PCE-210</t>
  </si>
  <si>
    <t>2000 unitati in ambalaj</t>
  </si>
  <si>
    <t>Hirtie pentru printer la aparatul Reader 300</t>
  </si>
  <si>
    <t>TOTAL LABORATOR</t>
  </si>
  <si>
    <t>ISO-9001,BS EN,ISO 9001:1994,CE Marca</t>
  </si>
  <si>
    <t>Hirtie pentru printer la aparatul MINDRAY BC-3600</t>
  </si>
  <si>
    <t>Reagenţi şi consumabile pentru cercetarea sistemului de hemostază, analizator Coatron M 2; CA-02</t>
  </si>
  <si>
    <t>Cuve pentru coagulometru CA-02</t>
  </si>
  <si>
    <t>Certificat de la producator</t>
  </si>
  <si>
    <t>Eprubeta 10ml</t>
  </si>
  <si>
    <t>Litium heparin 10 ml</t>
  </si>
  <si>
    <t xml:space="preserve">Proteina totala in urina </t>
  </si>
  <si>
    <t>ISO-9001,BS EN ISO 9001:1994 CE Marca</t>
  </si>
  <si>
    <t xml:space="preserve">Pentu 50 locuri,Certificat calitate producător
</t>
  </si>
  <si>
    <t>Pentu ser 0.25 ml din polisteren,certificat de calitate producator</t>
  </si>
  <si>
    <t>Bara metalica</t>
  </si>
  <si>
    <t>1fl x 10ml</t>
  </si>
  <si>
    <t>Hirtie pentru coagulometru CA-2</t>
  </si>
  <si>
    <t>Calibrator</t>
  </si>
  <si>
    <t xml:space="preserve"> Fibrinogen Clauss</t>
  </si>
  <si>
    <t>Diluid  (20 litri)</t>
  </si>
  <si>
    <t xml:space="preserve">CyMet  III DIFF 500 ml, </t>
  </si>
  <si>
    <t>Pentru coagulometru CA-02,certificat producator</t>
  </si>
  <si>
    <t>Camera de numarat Fux-Rozental</t>
  </si>
  <si>
    <t>Certificat producator</t>
  </si>
  <si>
    <t>Solutie concentrata de hipoclorid 0.5%</t>
  </si>
  <si>
    <t>Biocont</t>
  </si>
  <si>
    <t>Solutie de sistem</t>
  </si>
  <si>
    <t>Certificat ISO-9001,CE Marca</t>
  </si>
  <si>
    <t>Lot de reagenti pentru investigatii imunologice</t>
  </si>
  <si>
    <t>1.Reagentii sa fie obligatoriu in ambalaj  original ,valabilitatea nu mai putin de 12 luni din data livrarii.</t>
  </si>
  <si>
    <t>K3EDTA,Certificat producator</t>
  </si>
  <si>
    <t>Reactive pentru analizatorul Hematologic     PCE-210</t>
  </si>
  <si>
    <t>Reactive pentru analizatorul Hematologic     MINDRAY BC -360  (sistem inchis)</t>
  </si>
  <si>
    <t>M-30 DILUENT</t>
  </si>
  <si>
    <t>litr</t>
  </si>
  <si>
    <t>M-30CEL LYSE</t>
  </si>
  <si>
    <t>M-30R RINSE11</t>
  </si>
  <si>
    <t xml:space="preserve">Set de control hematologic 3 nivele Low, Normal, High </t>
  </si>
  <si>
    <t>Probe Cleanser</t>
  </si>
  <si>
    <t xml:space="preserve">1. Reagenţii să dispună de certificate internaţionale ISO, TUV, CE Marca;
2. Reagenţii să fie adaptaţi la Analizator hematologic MINDRAY BC-360
3. Distribuitorul să dispună de autorizare de la producător;
4. Reagenţii să fie obligatoriu în ambalajul producătorului si de la un singur producator.
5. Firma furnizator de reactive să dispună de ingineri calificaţi, certificate de la producătorul echipamentului pentru deservirea gratis a echipamentului de laborator pe perioada de utilizare a reactivelor.
6.Prezentarea mostrelor la cerinta pentru verificarea compatibilitatii cu analizatorul.
</t>
  </si>
  <si>
    <t>Set reagenti clinica Lichid cefalorahidian(calitat+cantit)</t>
  </si>
  <si>
    <t xml:space="preserve"> </t>
  </si>
  <si>
    <t xml:space="preserve">1. Reagenţii să dispună de certificate internaţionale ISO, TUV, CE Marca;
2. Reagenţii să fie adaptaţi la Analizator hematologic  PCE-210
3. Distribuitorul să dispună de autorizare de la producător;
4. Reagenţii să fie obligatoriu în ambalajul producătorului si de la un singur producator.
5. Firma furnizator de reactive să dispună de ingineri calificaţi, certificate de la producătorul echipamentului pentru deservirea gratis a echipamentului de laborator pe perioada de utilizare a reactivelor.
6.Prezentarea mostrelor la cerinta pentru verificarea compatibilitatii cu analizatorul.
</t>
  </si>
  <si>
    <t>Timp de Protrombina mono ISI nu mai mic de 1.1</t>
  </si>
  <si>
    <t>LABORATOR CLINIC 2021</t>
  </si>
  <si>
    <t>Teste pentru determinarea rapida a 11 parametri in urina la aparatul Reader 300</t>
  </si>
  <si>
    <t>Certificat de la producator;ISO; CE Marca</t>
  </si>
  <si>
    <t>ProClean(5litri)</t>
  </si>
  <si>
    <t xml:space="preserve">Lot de reagenți pentru  Fotocolorimetru     </t>
  </si>
  <si>
    <t>Lot de reagenti pentru analizator Easy Lyte K/NA  Medica</t>
  </si>
  <si>
    <t>Solutie de spalat K/Na</t>
  </si>
  <si>
    <t xml:space="preserve">CE Marca , UNI
EN ISO , TUV
</t>
  </si>
  <si>
    <t xml:space="preserve">unit </t>
  </si>
  <si>
    <t>Soluţie packet  K/Na 800 ml</t>
  </si>
  <si>
    <t>Material de control 3 nivele</t>
  </si>
  <si>
    <t>Chiuvete pentru Coatron 2</t>
  </si>
</sst>
</file>

<file path=xl/styles.xml><?xml version="1.0" encoding="utf-8"?>
<styleSheet xmlns="http://schemas.openxmlformats.org/spreadsheetml/2006/main">
  <fonts count="12">
    <font>
      <sz val="11"/>
      <color theme="1"/>
      <name val="Calibri"/>
      <family val="2"/>
      <scheme val="minor"/>
    </font>
    <font>
      <sz val="10"/>
      <name val="Arial"/>
      <family val="2"/>
    </font>
    <font>
      <sz val="12"/>
      <color theme="1"/>
      <name val="Times New Roman"/>
      <family val="1"/>
    </font>
    <font>
      <sz val="14"/>
      <color theme="1"/>
      <name val="Times New Roman"/>
      <family val="1"/>
    </font>
    <font>
      <b/>
      <sz val="14"/>
      <color theme="1"/>
      <name val="Times New Roman"/>
      <family val="1"/>
    </font>
    <font>
      <b/>
      <i/>
      <sz val="12"/>
      <color theme="1"/>
      <name val="Times New Roman"/>
      <family val="1"/>
    </font>
    <font>
      <b/>
      <sz val="12"/>
      <color theme="1"/>
      <name val="Times New Roman"/>
      <family val="1"/>
    </font>
    <font>
      <b/>
      <sz val="11"/>
      <color theme="1"/>
      <name val="Calibri"/>
      <family val="2"/>
      <scheme val="minor"/>
    </font>
    <font>
      <b/>
      <i/>
      <sz val="14"/>
      <color theme="1"/>
      <name val="Times New Roman"/>
      <family val="1"/>
    </font>
    <font>
      <b/>
      <sz val="12"/>
      <color rgb="FFFF0000"/>
      <name val="Times New Roman"/>
      <family val="1"/>
    </font>
    <font>
      <b/>
      <sz val="14"/>
      <color rgb="FFFF0000"/>
      <name val="Times New Roman"/>
      <family val="1"/>
    </font>
    <font>
      <b/>
      <sz val="18"/>
      <color theme="1"/>
      <name val="Times New Roman"/>
      <family val="1"/>
    </font>
  </fonts>
  <fills count="3">
    <fill>
      <patternFill/>
    </fill>
    <fill>
      <patternFill patternType="gray125"/>
    </fill>
    <fill>
      <patternFill patternType="solid">
        <fgColor rgb="FFFFFF00"/>
        <bgColor indexed="64"/>
      </patternFill>
    </fill>
  </fills>
  <borders count="5">
    <border>
      <left/>
      <right/>
      <top/>
      <bottom/>
      <diagonal/>
    </border>
    <border>
      <left style="thin"/>
      <right style="thin"/>
      <top style="thin"/>
      <bottom style="thin"/>
    </border>
    <border>
      <left style="thin"/>
      <right style="thin"/>
      <top style="thin"/>
      <bottom/>
    </border>
    <border>
      <left/>
      <right/>
      <top style="thin"/>
      <bottom/>
    </border>
    <border>
      <left/>
      <right/>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3">
    <xf numFmtId="0" fontId="0" fillId="0" borderId="0" xfId="0"/>
    <xf numFmtId="0" fontId="3" fillId="0" borderId="0" xfId="0" applyFont="1"/>
    <xf numFmtId="0" fontId="3" fillId="0" borderId="0" xfId="0" applyFont="1" applyAlignment="1">
      <alignment wrapText="1"/>
    </xf>
    <xf numFmtId="0" fontId="5" fillId="0" borderId="1" xfId="0" applyFont="1" applyBorder="1" applyAlignment="1">
      <alignment wrapText="1"/>
    </xf>
    <xf numFmtId="0" fontId="2" fillId="0" borderId="1" xfId="0" applyFont="1" applyBorder="1" applyAlignment="1">
      <alignment wrapText="1"/>
    </xf>
    <xf numFmtId="0" fontId="3" fillId="0" borderId="0" xfId="0" applyFont="1" applyAlignment="1">
      <alignment horizontal="left" wrapText="1"/>
    </xf>
    <xf numFmtId="0" fontId="2" fillId="0" borderId="0" xfId="0" applyFont="1" applyBorder="1" applyAlignment="1">
      <alignment wrapText="1"/>
    </xf>
    <xf numFmtId="0" fontId="6" fillId="0" borderId="1" xfId="0" applyFont="1" applyBorder="1" applyAlignment="1">
      <alignment wrapText="1"/>
    </xf>
    <xf numFmtId="0" fontId="4" fillId="0" borderId="0" xfId="0" applyFont="1"/>
    <xf numFmtId="0" fontId="7" fillId="0" borderId="0" xfId="0" applyFont="1"/>
    <xf numFmtId="0" fontId="2" fillId="0" borderId="1" xfId="0" applyFont="1" applyBorder="1" applyAlignment="1">
      <alignment horizontal="left" vertical="top" wrapText="1"/>
    </xf>
    <xf numFmtId="0" fontId="3" fillId="0" borderId="0" xfId="0" applyFont="1" applyBorder="1"/>
    <xf numFmtId="0" fontId="0" fillId="0" borderId="0" xfId="0" applyBorder="1"/>
    <xf numFmtId="0" fontId="6" fillId="0" borderId="0" xfId="0" applyFont="1" applyBorder="1" applyAlignment="1">
      <alignment wrapText="1"/>
    </xf>
    <xf numFmtId="0" fontId="0" fillId="0" borderId="0" xfId="0" applyFont="1"/>
    <xf numFmtId="0" fontId="0" fillId="0" borderId="0" xfId="0" applyFont="1" applyBorder="1"/>
    <xf numFmtId="0" fontId="3" fillId="0" borderId="0" xfId="0" applyFont="1" applyAlignment="1">
      <alignment horizontal="right" vertical="top" wrapText="1"/>
    </xf>
    <xf numFmtId="0" fontId="5" fillId="0" borderId="1" xfId="0" applyFont="1" applyBorder="1" applyAlignment="1">
      <alignment horizontal="right" vertical="top" wrapText="1"/>
    </xf>
    <xf numFmtId="0" fontId="2" fillId="0" borderId="1" xfId="0" applyFont="1" applyBorder="1" applyAlignment="1">
      <alignment horizontal="right" vertical="top" wrapText="1"/>
    </xf>
    <xf numFmtId="0" fontId="6" fillId="0" borderId="1" xfId="0" applyFont="1" applyBorder="1" applyAlignment="1">
      <alignment horizontal="right" vertical="top" wrapText="1"/>
    </xf>
    <xf numFmtId="0" fontId="2" fillId="0" borderId="0" xfId="0" applyFont="1" applyBorder="1" applyAlignment="1">
      <alignment horizontal="right" vertical="top" wrapText="1"/>
    </xf>
    <xf numFmtId="0" fontId="6" fillId="0" borderId="0" xfId="0" applyFont="1" applyBorder="1" applyAlignment="1">
      <alignment horizontal="right" vertical="top" wrapText="1"/>
    </xf>
    <xf numFmtId="0" fontId="3" fillId="0" borderId="0" xfId="0" applyFont="1" applyAlignment="1">
      <alignment horizontal="center" vertical="center" wrapText="1"/>
    </xf>
    <xf numFmtId="0" fontId="5"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0" xfId="0" applyFont="1" applyBorder="1" applyAlignment="1">
      <alignment horizontal="center" wrapText="1"/>
    </xf>
    <xf numFmtId="0" fontId="5" fillId="0" borderId="1" xfId="0" applyFont="1" applyBorder="1" applyAlignment="1">
      <alignment horizontal="center" wrapText="1"/>
    </xf>
    <xf numFmtId="0" fontId="2" fillId="0" borderId="1" xfId="0" applyFont="1" applyBorder="1" applyAlignment="1">
      <alignment horizontal="center" wrapText="1"/>
    </xf>
    <xf numFmtId="0" fontId="3" fillId="0" borderId="0" xfId="0" applyFont="1" applyAlignment="1">
      <alignment horizontal="center" wrapText="1"/>
    </xf>
    <xf numFmtId="0" fontId="4" fillId="0" borderId="1" xfId="0" applyFont="1" applyBorder="1" applyAlignment="1">
      <alignment horizontal="center" wrapText="1"/>
    </xf>
    <xf numFmtId="0" fontId="4" fillId="0" borderId="0" xfId="0" applyFont="1" applyBorder="1" applyAlignment="1">
      <alignment horizontal="center" vertical="center" wrapText="1"/>
    </xf>
    <xf numFmtId="0" fontId="8" fillId="0" borderId="1" xfId="0" applyFont="1" applyBorder="1" applyAlignment="1">
      <alignment horizontal="center" wrapText="1"/>
    </xf>
    <xf numFmtId="0" fontId="8"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 xfId="0" applyFont="1" applyBorder="1" applyAlignment="1">
      <alignment horizontal="center" vertical="top" wrapText="1"/>
    </xf>
    <xf numFmtId="0" fontId="3" fillId="0" borderId="0" xfId="0" applyFont="1" applyBorder="1" applyAlignment="1">
      <alignment horizontal="center" wrapText="1"/>
    </xf>
    <xf numFmtId="0" fontId="3" fillId="0" borderId="1" xfId="0" applyFont="1" applyBorder="1" applyAlignment="1">
      <alignment horizontal="center" wrapText="1"/>
    </xf>
    <xf numFmtId="0" fontId="4" fillId="0" borderId="0" xfId="0" applyFont="1" applyBorder="1"/>
    <xf numFmtId="0" fontId="7" fillId="0" borderId="0" xfId="0" applyFont="1" applyBorder="1"/>
    <xf numFmtId="0" fontId="3"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2" fillId="0" borderId="2" xfId="0" applyFont="1" applyBorder="1" applyAlignment="1">
      <alignment horizontal="right" vertical="top" wrapText="1"/>
    </xf>
    <xf numFmtId="0" fontId="2" fillId="0" borderId="2" xfId="0" applyFont="1" applyBorder="1" applyAlignment="1">
      <alignment horizontal="left" vertical="top" wrapText="1"/>
    </xf>
    <xf numFmtId="0" fontId="3" fillId="0" borderId="2" xfId="0" applyFont="1" applyBorder="1" applyAlignment="1">
      <alignment horizontal="center" vertical="top" wrapText="1"/>
    </xf>
    <xf numFmtId="0" fontId="3" fillId="0" borderId="2" xfId="0" applyFont="1" applyBorder="1" applyAlignment="1">
      <alignment horizontal="center" vertical="center" wrapText="1"/>
    </xf>
    <xf numFmtId="0" fontId="6" fillId="0" borderId="1" xfId="0" applyFont="1" applyBorder="1" applyAlignment="1">
      <alignment horizontal="left" vertical="top" wrapText="1"/>
    </xf>
    <xf numFmtId="0" fontId="4" fillId="0" borderId="1" xfId="0" applyFont="1" applyBorder="1" applyAlignment="1">
      <alignment horizontal="center" vertical="top" wrapText="1"/>
    </xf>
    <xf numFmtId="0" fontId="9" fillId="0" borderId="1" xfId="0" applyFont="1" applyBorder="1" applyAlignment="1">
      <alignment horizontal="right" vertical="top" wrapText="1"/>
    </xf>
    <xf numFmtId="0" fontId="9" fillId="0" borderId="1" xfId="0" applyFont="1" applyBorder="1" applyAlignment="1">
      <alignment wrapText="1"/>
    </xf>
    <xf numFmtId="0" fontId="10" fillId="0" borderId="1" xfId="0" applyFont="1" applyBorder="1" applyAlignment="1">
      <alignment horizontal="center" wrapText="1"/>
    </xf>
    <xf numFmtId="0" fontId="10" fillId="0" borderId="1" xfId="0" applyFont="1" applyBorder="1" applyAlignment="1">
      <alignment horizontal="center" vertical="center" wrapText="1"/>
    </xf>
    <xf numFmtId="0" fontId="10" fillId="2" borderId="1" xfId="0" applyFont="1" applyFill="1" applyBorder="1" applyAlignment="1">
      <alignment horizontal="center" vertical="center" wrapText="1"/>
    </xf>
    <xf numFmtId="0" fontId="2" fillId="0" borderId="1" xfId="0" applyFont="1" applyBorder="1" applyAlignment="1">
      <alignment horizontal="center" vertical="top" wrapText="1"/>
    </xf>
    <xf numFmtId="0" fontId="3" fillId="0" borderId="0" xfId="0" applyFont="1" applyAlignment="1">
      <alignment horizontal="left" vertical="top"/>
    </xf>
    <xf numFmtId="0" fontId="0" fillId="0" borderId="0" xfId="0" applyAlignment="1">
      <alignment horizontal="left" vertical="top"/>
    </xf>
    <xf numFmtId="0" fontId="6" fillId="0" borderId="1" xfId="0" applyFont="1" applyBorder="1" applyAlignment="1">
      <alignment horizontal="center" wrapText="1"/>
    </xf>
    <xf numFmtId="0" fontId="3" fillId="0" borderId="0" xfId="0" applyFont="1" applyAlignment="1">
      <alignment horizontal="left" wrapText="1"/>
    </xf>
    <xf numFmtId="0" fontId="6" fillId="0" borderId="3" xfId="0" applyFont="1" applyBorder="1" applyAlignment="1">
      <alignment horizontal="left" wrapText="1"/>
    </xf>
    <xf numFmtId="0" fontId="6" fillId="0" borderId="4" xfId="0" applyFont="1" applyBorder="1" applyAlignment="1">
      <alignment horizontal="center" wrapText="1"/>
    </xf>
    <xf numFmtId="0" fontId="4" fillId="0" borderId="4" xfId="0" applyFont="1" applyBorder="1" applyAlignment="1">
      <alignment horizontal="center" wrapText="1"/>
    </xf>
    <xf numFmtId="0" fontId="3" fillId="0" borderId="0" xfId="0" applyFont="1" applyAlignment="1">
      <alignment horizontal="center" wrapText="1"/>
    </xf>
    <xf numFmtId="0" fontId="11" fillId="0" borderId="0" xfId="0" applyFont="1" applyBorder="1" applyAlignment="1">
      <alignment horizontal="center" vertical="top"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94"/>
  <sheetViews>
    <sheetView tabSelected="1" view="pageBreakPreview" zoomScaleSheetLayoutView="100" workbookViewId="0" topLeftCell="A1">
      <selection activeCell="A4" sqref="A4:H4"/>
    </sheetView>
  </sheetViews>
  <sheetFormatPr defaultColWidth="9.140625" defaultRowHeight="15"/>
  <cols>
    <col min="1" max="1" width="4.57421875" style="16" customWidth="1"/>
    <col min="2" max="2" width="27.421875" style="2" customWidth="1"/>
    <col min="3" max="3" width="14.00390625" style="2" customWidth="1"/>
    <col min="4" max="4" width="49.7109375" style="2" customWidth="1"/>
    <col min="5" max="5" width="9.140625" style="28" customWidth="1"/>
    <col min="6" max="6" width="8.28125" style="22" customWidth="1"/>
    <col min="7" max="7" width="10.421875" style="22" customWidth="1"/>
    <col min="8" max="8" width="16.140625" style="22" bestFit="1" customWidth="1"/>
    <col min="9" max="11" width="9.140625" style="1" customWidth="1"/>
  </cols>
  <sheetData>
    <row r="1" spans="6:11" ht="15">
      <c r="F1" s="61"/>
      <c r="G1" s="61"/>
      <c r="H1" s="61"/>
      <c r="K1"/>
    </row>
    <row r="2" spans="4:11" ht="15">
      <c r="D2" s="2" t="s">
        <v>90</v>
      </c>
      <c r="F2" s="61"/>
      <c r="G2" s="61"/>
      <c r="H2" s="61"/>
      <c r="K2"/>
    </row>
    <row r="3" spans="6:11" ht="15">
      <c r="F3" s="61"/>
      <c r="G3" s="61"/>
      <c r="H3" s="61"/>
      <c r="K3"/>
    </row>
    <row r="4" spans="1:11" s="12" customFormat="1" ht="22.5">
      <c r="A4" s="62"/>
      <c r="B4" s="62"/>
      <c r="C4" s="62"/>
      <c r="D4" s="62"/>
      <c r="E4" s="62"/>
      <c r="F4" s="62"/>
      <c r="G4" s="62"/>
      <c r="H4" s="62"/>
      <c r="I4" s="11"/>
      <c r="J4" s="11"/>
      <c r="K4" s="11"/>
    </row>
    <row r="5" spans="1:11" s="12" customFormat="1" ht="15">
      <c r="A5" s="21"/>
      <c r="B5" s="60" t="s">
        <v>94</v>
      </c>
      <c r="C5" s="60"/>
      <c r="D5" s="60"/>
      <c r="E5" s="60"/>
      <c r="F5" s="60"/>
      <c r="G5" s="60"/>
      <c r="H5" s="30"/>
      <c r="I5" s="11"/>
      <c r="J5" s="11"/>
      <c r="K5" s="11"/>
    </row>
    <row r="6" spans="1:8" ht="78">
      <c r="A6" s="17" t="s">
        <v>0</v>
      </c>
      <c r="B6" s="3" t="s">
        <v>7</v>
      </c>
      <c r="C6" s="3" t="s">
        <v>1</v>
      </c>
      <c r="D6" s="3" t="s">
        <v>2</v>
      </c>
      <c r="E6" s="31" t="s">
        <v>3</v>
      </c>
      <c r="F6" s="32" t="s">
        <v>4</v>
      </c>
      <c r="G6" s="32" t="s">
        <v>6</v>
      </c>
      <c r="H6" s="32" t="s">
        <v>5</v>
      </c>
    </row>
    <row r="7" spans="1:8" ht="32.25">
      <c r="A7" s="18">
        <v>1</v>
      </c>
      <c r="B7" s="4" t="s">
        <v>86</v>
      </c>
      <c r="C7" s="4"/>
      <c r="D7" s="4" t="s">
        <v>49</v>
      </c>
      <c r="E7" s="37" t="s">
        <v>12</v>
      </c>
      <c r="F7" s="33">
        <v>10</v>
      </c>
      <c r="G7" s="33">
        <v>700</v>
      </c>
      <c r="H7" s="40">
        <f>F7*G7</f>
        <v>7000</v>
      </c>
    </row>
    <row r="8" spans="1:8" ht="15">
      <c r="A8" s="18">
        <v>2</v>
      </c>
      <c r="B8" s="4" t="s">
        <v>56</v>
      </c>
      <c r="C8" s="4"/>
      <c r="D8" s="4" t="s">
        <v>57</v>
      </c>
      <c r="E8" s="37" t="s">
        <v>12</v>
      </c>
      <c r="F8" s="33">
        <v>4</v>
      </c>
      <c r="G8" s="33">
        <v>50</v>
      </c>
      <c r="H8" s="40">
        <f aca="true" t="shared" si="0" ref="H8">F8*G8</f>
        <v>200</v>
      </c>
    </row>
    <row r="9" spans="1:11" s="9" customFormat="1" ht="15">
      <c r="A9" s="18"/>
      <c r="B9" s="7" t="s">
        <v>9</v>
      </c>
      <c r="C9" s="7"/>
      <c r="D9" s="7"/>
      <c r="E9" s="29"/>
      <c r="F9" s="24"/>
      <c r="G9" s="24"/>
      <c r="H9" s="41">
        <f>SUM(H7:H8)</f>
        <v>7200</v>
      </c>
      <c r="I9" s="8"/>
      <c r="J9" s="8"/>
      <c r="K9" s="8"/>
    </row>
    <row r="10" spans="1:8" ht="15">
      <c r="A10" s="21"/>
      <c r="B10" s="58" t="s">
        <v>75</v>
      </c>
      <c r="C10" s="58"/>
      <c r="D10" s="58"/>
      <c r="E10" s="58"/>
      <c r="F10" s="58"/>
      <c r="G10" s="58"/>
      <c r="H10" s="34"/>
    </row>
    <row r="11" spans="1:8" ht="15">
      <c r="A11" s="20"/>
      <c r="B11" s="6"/>
      <c r="C11" s="6"/>
      <c r="D11" s="6"/>
      <c r="E11" s="36"/>
      <c r="F11" s="34"/>
      <c r="G11" s="34"/>
      <c r="H11" s="34"/>
    </row>
    <row r="12" spans="1:8" ht="15">
      <c r="A12" s="20"/>
      <c r="B12" s="60" t="s">
        <v>13</v>
      </c>
      <c r="C12" s="60"/>
      <c r="D12" s="60"/>
      <c r="E12" s="60"/>
      <c r="F12" s="60"/>
      <c r="G12" s="60"/>
      <c r="H12" s="34"/>
    </row>
    <row r="13" spans="1:8" ht="48">
      <c r="A13" s="18" t="s">
        <v>0</v>
      </c>
      <c r="B13" s="3" t="s">
        <v>7</v>
      </c>
      <c r="C13" s="3" t="s">
        <v>1</v>
      </c>
      <c r="D13" s="3" t="s">
        <v>2</v>
      </c>
      <c r="E13" s="26" t="s">
        <v>3</v>
      </c>
      <c r="F13" s="23" t="s">
        <v>4</v>
      </c>
      <c r="G13" s="23" t="s">
        <v>6</v>
      </c>
      <c r="H13" s="23" t="s">
        <v>5</v>
      </c>
    </row>
    <row r="14" spans="1:8" ht="31.5">
      <c r="A14" s="18">
        <v>1</v>
      </c>
      <c r="B14" s="10" t="s">
        <v>33</v>
      </c>
      <c r="C14" s="10"/>
      <c r="D14" s="10" t="s">
        <v>32</v>
      </c>
      <c r="E14" s="35" t="s">
        <v>11</v>
      </c>
      <c r="F14" s="33">
        <v>5</v>
      </c>
      <c r="G14" s="33">
        <v>264</v>
      </c>
      <c r="H14" s="40">
        <f>F14*G14</f>
        <v>1320</v>
      </c>
    </row>
    <row r="15" spans="1:8" ht="47.25">
      <c r="A15" s="18">
        <v>2</v>
      </c>
      <c r="B15" s="10" t="s">
        <v>34</v>
      </c>
      <c r="C15" s="10"/>
      <c r="D15" s="10" t="s">
        <v>35</v>
      </c>
      <c r="E15" s="35" t="s">
        <v>14</v>
      </c>
      <c r="F15" s="33">
        <v>8000</v>
      </c>
      <c r="G15" s="33">
        <v>4.5</v>
      </c>
      <c r="H15" s="40">
        <f aca="true" t="shared" si="1" ref="H15:H35">F15*G15</f>
        <v>36000</v>
      </c>
    </row>
    <row r="16" spans="1:11" ht="31.5">
      <c r="A16" s="18">
        <v>3</v>
      </c>
      <c r="B16" s="10" t="s">
        <v>16</v>
      </c>
      <c r="C16" s="10"/>
      <c r="D16" s="10" t="s">
        <v>31</v>
      </c>
      <c r="E16" s="35" t="s">
        <v>14</v>
      </c>
      <c r="F16" s="33">
        <v>10</v>
      </c>
      <c r="G16" s="33">
        <v>21.6</v>
      </c>
      <c r="H16" s="40">
        <f t="shared" si="1"/>
        <v>216</v>
      </c>
      <c r="J16"/>
      <c r="K16"/>
    </row>
    <row r="17" spans="1:11" ht="31.5">
      <c r="A17" s="18">
        <v>4</v>
      </c>
      <c r="B17" s="10" t="s">
        <v>44</v>
      </c>
      <c r="C17" s="10"/>
      <c r="D17" s="10" t="s">
        <v>31</v>
      </c>
      <c r="E17" s="35" t="s">
        <v>14</v>
      </c>
      <c r="F17" s="33">
        <v>10</v>
      </c>
      <c r="G17" s="33">
        <v>15</v>
      </c>
      <c r="H17" s="40">
        <f t="shared" si="1"/>
        <v>150</v>
      </c>
      <c r="J17"/>
      <c r="K17"/>
    </row>
    <row r="18" spans="1:11" ht="47.25">
      <c r="A18" s="18">
        <v>5</v>
      </c>
      <c r="B18" s="10" t="s">
        <v>45</v>
      </c>
      <c r="C18" s="10"/>
      <c r="D18" s="10" t="s">
        <v>31</v>
      </c>
      <c r="E18" s="35" t="s">
        <v>14</v>
      </c>
      <c r="F18" s="33">
        <v>25</v>
      </c>
      <c r="G18" s="33">
        <v>5.4</v>
      </c>
      <c r="H18" s="40">
        <f t="shared" si="1"/>
        <v>135</v>
      </c>
      <c r="J18"/>
      <c r="K18"/>
    </row>
    <row r="19" spans="1:11" ht="31.5">
      <c r="A19" s="18">
        <v>6</v>
      </c>
      <c r="B19" s="10" t="s">
        <v>47</v>
      </c>
      <c r="C19" s="10"/>
      <c r="D19" s="10" t="s">
        <v>31</v>
      </c>
      <c r="E19" s="35" t="s">
        <v>14</v>
      </c>
      <c r="F19" s="33">
        <v>50</v>
      </c>
      <c r="G19" s="33">
        <v>9.6</v>
      </c>
      <c r="H19" s="40">
        <f t="shared" si="1"/>
        <v>480</v>
      </c>
      <c r="J19"/>
      <c r="K19"/>
    </row>
    <row r="20" spans="1:11" ht="31.5">
      <c r="A20" s="18">
        <v>7</v>
      </c>
      <c r="B20" s="10" t="s">
        <v>17</v>
      </c>
      <c r="C20" s="10"/>
      <c r="D20" s="10" t="s">
        <v>31</v>
      </c>
      <c r="E20" s="35" t="s">
        <v>14</v>
      </c>
      <c r="F20" s="33">
        <v>30</v>
      </c>
      <c r="G20" s="33">
        <v>5.4</v>
      </c>
      <c r="H20" s="40">
        <f t="shared" si="1"/>
        <v>162</v>
      </c>
      <c r="J20"/>
      <c r="K20"/>
    </row>
    <row r="21" spans="1:11" ht="47.25">
      <c r="A21" s="18">
        <v>8</v>
      </c>
      <c r="B21" s="10" t="s">
        <v>50</v>
      </c>
      <c r="C21" s="10"/>
      <c r="D21" s="10" t="s">
        <v>31</v>
      </c>
      <c r="E21" s="35" t="s">
        <v>14</v>
      </c>
      <c r="F21" s="33">
        <v>25</v>
      </c>
      <c r="G21" s="33">
        <v>6</v>
      </c>
      <c r="H21" s="40">
        <f t="shared" si="1"/>
        <v>150</v>
      </c>
      <c r="J21"/>
      <c r="K21"/>
    </row>
    <row r="22" spans="1:11" ht="31.5">
      <c r="A22" s="18">
        <v>9</v>
      </c>
      <c r="B22" s="10" t="s">
        <v>36</v>
      </c>
      <c r="C22" s="10"/>
      <c r="D22" s="10" t="s">
        <v>58</v>
      </c>
      <c r="E22" s="35" t="s">
        <v>15</v>
      </c>
      <c r="F22" s="33">
        <v>10</v>
      </c>
      <c r="G22" s="33">
        <v>60</v>
      </c>
      <c r="H22" s="40">
        <f t="shared" si="1"/>
        <v>600</v>
      </c>
      <c r="J22"/>
      <c r="K22"/>
    </row>
    <row r="23" spans="1:11" ht="31.5">
      <c r="A23" s="18">
        <v>10</v>
      </c>
      <c r="B23" s="10" t="s">
        <v>62</v>
      </c>
      <c r="C23" s="10"/>
      <c r="D23" s="10" t="s">
        <v>53</v>
      </c>
      <c r="E23" s="35" t="s">
        <v>15</v>
      </c>
      <c r="F23" s="33">
        <v>50</v>
      </c>
      <c r="G23" s="33">
        <v>6</v>
      </c>
      <c r="H23" s="40">
        <f t="shared" si="1"/>
        <v>300</v>
      </c>
      <c r="J23"/>
      <c r="K23"/>
    </row>
    <row r="24" spans="1:11" ht="31.5">
      <c r="A24" s="18">
        <v>11</v>
      </c>
      <c r="B24" s="10" t="s">
        <v>43</v>
      </c>
      <c r="C24" s="10"/>
      <c r="D24" s="10" t="s">
        <v>42</v>
      </c>
      <c r="E24" s="35" t="s">
        <v>15</v>
      </c>
      <c r="F24" s="33">
        <v>800</v>
      </c>
      <c r="G24" s="33">
        <v>3.55</v>
      </c>
      <c r="H24" s="40">
        <f t="shared" si="1"/>
        <v>2840</v>
      </c>
      <c r="J24"/>
      <c r="K24"/>
    </row>
    <row r="25" spans="1:11" ht="31.5">
      <c r="A25" s="18">
        <v>12</v>
      </c>
      <c r="B25" s="10" t="s">
        <v>70</v>
      </c>
      <c r="C25" s="10"/>
      <c r="D25" s="10" t="s">
        <v>31</v>
      </c>
      <c r="E25" s="35" t="s">
        <v>8</v>
      </c>
      <c r="F25" s="33">
        <v>5000</v>
      </c>
      <c r="G25" s="33">
        <v>0.26</v>
      </c>
      <c r="H25" s="40">
        <f t="shared" si="1"/>
        <v>1300</v>
      </c>
      <c r="J25"/>
      <c r="K25"/>
    </row>
    <row r="26" spans="1:11" ht="31.5">
      <c r="A26" s="18">
        <v>13</v>
      </c>
      <c r="B26" s="10" t="s">
        <v>37</v>
      </c>
      <c r="C26" s="10"/>
      <c r="D26" s="10" t="s">
        <v>59</v>
      </c>
      <c r="E26" s="35" t="s">
        <v>15</v>
      </c>
      <c r="F26" s="33">
        <v>5000</v>
      </c>
      <c r="G26" s="33">
        <v>0.32</v>
      </c>
      <c r="H26" s="40">
        <f t="shared" si="1"/>
        <v>1600</v>
      </c>
      <c r="J26"/>
      <c r="K26"/>
    </row>
    <row r="27" spans="1:8" ht="15">
      <c r="A27" s="18">
        <v>14</v>
      </c>
      <c r="B27" s="10" t="s">
        <v>71</v>
      </c>
      <c r="C27" s="10"/>
      <c r="D27" s="10" t="s">
        <v>73</v>
      </c>
      <c r="E27" s="35" t="s">
        <v>8</v>
      </c>
      <c r="F27" s="33">
        <v>50</v>
      </c>
      <c r="G27" s="33">
        <v>25.2</v>
      </c>
      <c r="H27" s="40">
        <f t="shared" si="1"/>
        <v>1260</v>
      </c>
    </row>
    <row r="28" spans="1:8" ht="15">
      <c r="A28" s="18">
        <v>15</v>
      </c>
      <c r="B28" s="10" t="s">
        <v>72</v>
      </c>
      <c r="C28" s="10"/>
      <c r="D28" s="10" t="s">
        <v>19</v>
      </c>
      <c r="E28" s="35" t="s">
        <v>8</v>
      </c>
      <c r="F28" s="33">
        <v>2000</v>
      </c>
      <c r="G28" s="33">
        <v>1.58</v>
      </c>
      <c r="H28" s="40">
        <f t="shared" si="1"/>
        <v>3160</v>
      </c>
    </row>
    <row r="29" spans="1:8" ht="15">
      <c r="A29" s="18">
        <v>16</v>
      </c>
      <c r="B29" s="10" t="s">
        <v>54</v>
      </c>
      <c r="C29" s="10"/>
      <c r="D29" s="10" t="s">
        <v>76</v>
      </c>
      <c r="E29" s="35" t="s">
        <v>15</v>
      </c>
      <c r="F29" s="33">
        <v>50</v>
      </c>
      <c r="G29" s="33">
        <v>30</v>
      </c>
      <c r="H29" s="40">
        <f t="shared" si="1"/>
        <v>1500</v>
      </c>
    </row>
    <row r="30" spans="1:8" ht="15">
      <c r="A30" s="18">
        <v>17</v>
      </c>
      <c r="B30" s="10" t="s">
        <v>54</v>
      </c>
      <c r="C30" s="10"/>
      <c r="D30" s="10" t="s">
        <v>55</v>
      </c>
      <c r="E30" s="35" t="s">
        <v>15</v>
      </c>
      <c r="F30" s="33">
        <v>100</v>
      </c>
      <c r="G30" s="33">
        <v>3.65</v>
      </c>
      <c r="H30" s="40">
        <f t="shared" si="1"/>
        <v>365</v>
      </c>
    </row>
    <row r="31" spans="1:8" ht="15">
      <c r="A31" s="18">
        <v>18</v>
      </c>
      <c r="B31" s="10" t="s">
        <v>60</v>
      </c>
      <c r="C31" s="10"/>
      <c r="D31" s="10" t="s">
        <v>67</v>
      </c>
      <c r="E31" s="35" t="s">
        <v>15</v>
      </c>
      <c r="F31" s="33">
        <v>6000</v>
      </c>
      <c r="G31" s="33">
        <v>1.82</v>
      </c>
      <c r="H31" s="40">
        <f t="shared" si="1"/>
        <v>10920</v>
      </c>
    </row>
    <row r="32" spans="1:8" ht="31.5">
      <c r="A32" s="18">
        <v>19</v>
      </c>
      <c r="B32" s="10" t="s">
        <v>52</v>
      </c>
      <c r="C32" s="10"/>
      <c r="D32" s="10" t="s">
        <v>53</v>
      </c>
      <c r="E32" s="35" t="s">
        <v>15</v>
      </c>
      <c r="F32" s="33">
        <v>6000</v>
      </c>
      <c r="G32" s="33">
        <v>1.82</v>
      </c>
      <c r="H32" s="40">
        <f t="shared" si="1"/>
        <v>10920</v>
      </c>
    </row>
    <row r="33" spans="1:8" ht="47.25">
      <c r="A33" s="18">
        <v>20</v>
      </c>
      <c r="B33" s="10" t="s">
        <v>39</v>
      </c>
      <c r="C33" s="10"/>
      <c r="D33" s="10" t="s">
        <v>38</v>
      </c>
      <c r="E33" s="35" t="s">
        <v>12</v>
      </c>
      <c r="F33" s="33">
        <v>5</v>
      </c>
      <c r="G33" s="33">
        <v>2004</v>
      </c>
      <c r="H33" s="40">
        <f t="shared" si="1"/>
        <v>10020</v>
      </c>
    </row>
    <row r="34" spans="1:11" ht="47.25">
      <c r="A34" s="18">
        <v>23</v>
      </c>
      <c r="B34" s="10" t="s">
        <v>40</v>
      </c>
      <c r="C34" s="10"/>
      <c r="D34" s="10" t="s">
        <v>41</v>
      </c>
      <c r="E34" s="35" t="s">
        <v>12</v>
      </c>
      <c r="F34" s="33">
        <v>2</v>
      </c>
      <c r="G34" s="33">
        <v>840</v>
      </c>
      <c r="H34" s="40">
        <f t="shared" si="1"/>
        <v>1680</v>
      </c>
      <c r="J34" s="1" t="s">
        <v>87</v>
      </c>
      <c r="K34" s="8"/>
    </row>
    <row r="35" spans="1:11" s="9" customFormat="1" ht="32.25">
      <c r="A35" s="18">
        <v>24</v>
      </c>
      <c r="B35" s="27" t="s">
        <v>68</v>
      </c>
      <c r="C35" s="7"/>
      <c r="D35" s="4" t="s">
        <v>69</v>
      </c>
      <c r="E35" s="37" t="s">
        <v>15</v>
      </c>
      <c r="F35" s="33">
        <v>5</v>
      </c>
      <c r="G35" s="33">
        <v>500</v>
      </c>
      <c r="H35" s="40">
        <f t="shared" si="1"/>
        <v>2500</v>
      </c>
      <c r="I35" s="8"/>
      <c r="J35" s="8"/>
      <c r="K35" s="1"/>
    </row>
    <row r="36" spans="1:11" ht="15">
      <c r="A36" s="18">
        <v>26</v>
      </c>
      <c r="B36" s="4" t="s">
        <v>101</v>
      </c>
      <c r="C36" s="4"/>
      <c r="D36" s="4" t="s">
        <v>46</v>
      </c>
      <c r="E36" s="37" t="s">
        <v>12</v>
      </c>
      <c r="F36" s="33">
        <v>5</v>
      </c>
      <c r="G36" s="33">
        <v>84</v>
      </c>
      <c r="H36" s="40">
        <f aca="true" t="shared" si="2" ref="H36:H39">F36*G36</f>
        <v>420</v>
      </c>
      <c r="K36" s="8"/>
    </row>
    <row r="37" spans="1:11" ht="48">
      <c r="A37" s="18">
        <v>27</v>
      </c>
      <c r="B37" s="4" t="s">
        <v>91</v>
      </c>
      <c r="C37" s="4"/>
      <c r="D37" s="4" t="s">
        <v>92</v>
      </c>
      <c r="E37" s="37" t="s">
        <v>15</v>
      </c>
      <c r="F37" s="33">
        <v>7000</v>
      </c>
      <c r="G37" s="33">
        <v>3.4</v>
      </c>
      <c r="H37" s="40">
        <f t="shared" si="2"/>
        <v>23800</v>
      </c>
      <c r="K37" s="8"/>
    </row>
    <row r="38" spans="1:11" ht="15">
      <c r="A38" s="18"/>
      <c r="B38" s="4"/>
      <c r="C38" s="4"/>
      <c r="D38" s="4"/>
      <c r="E38" s="37"/>
      <c r="F38" s="33"/>
      <c r="G38" s="33"/>
      <c r="H38" s="40">
        <f t="shared" si="2"/>
        <v>0</v>
      </c>
      <c r="K38" s="8"/>
    </row>
    <row r="39" spans="1:11" ht="15">
      <c r="A39" s="18"/>
      <c r="B39" s="4"/>
      <c r="C39" s="4"/>
      <c r="D39" s="4"/>
      <c r="E39" s="37"/>
      <c r="F39" s="33"/>
      <c r="G39" s="33"/>
      <c r="H39" s="40">
        <f t="shared" si="2"/>
        <v>0</v>
      </c>
      <c r="K39" s="8"/>
    </row>
    <row r="40" spans="1:11" s="9" customFormat="1" ht="15">
      <c r="A40" s="19"/>
      <c r="B40" s="7" t="s">
        <v>9</v>
      </c>
      <c r="C40" s="7"/>
      <c r="D40" s="7"/>
      <c r="E40" s="29"/>
      <c r="F40" s="24"/>
      <c r="G40" s="24"/>
      <c r="H40" s="41">
        <f>SUM(H14:H39)</f>
        <v>111798</v>
      </c>
      <c r="I40" s="8"/>
      <c r="J40" s="8"/>
      <c r="K40" s="1"/>
    </row>
    <row r="41" spans="1:8" ht="15">
      <c r="A41" s="20"/>
      <c r="B41" s="60" t="s">
        <v>77</v>
      </c>
      <c r="C41" s="60"/>
      <c r="D41" s="60"/>
      <c r="E41" s="60"/>
      <c r="F41" s="60"/>
      <c r="G41" s="60"/>
      <c r="H41" s="34"/>
    </row>
    <row r="42" spans="1:8" ht="48">
      <c r="A42" s="18" t="s">
        <v>0</v>
      </c>
      <c r="B42" s="3" t="s">
        <v>7</v>
      </c>
      <c r="C42" s="3" t="s">
        <v>1</v>
      </c>
      <c r="D42" s="3" t="s">
        <v>2</v>
      </c>
      <c r="E42" s="26" t="s">
        <v>3</v>
      </c>
      <c r="F42" s="23" t="s">
        <v>4</v>
      </c>
      <c r="G42" s="23" t="s">
        <v>6</v>
      </c>
      <c r="H42" s="23" t="s">
        <v>5</v>
      </c>
    </row>
    <row r="43" spans="1:8" ht="31.5">
      <c r="A43" s="17">
        <v>1</v>
      </c>
      <c r="B43" s="10" t="s">
        <v>65</v>
      </c>
      <c r="C43" s="10"/>
      <c r="D43" s="10" t="s">
        <v>20</v>
      </c>
      <c r="E43" s="35" t="s">
        <v>14</v>
      </c>
      <c r="F43" s="33">
        <v>10</v>
      </c>
      <c r="G43" s="33">
        <v>534</v>
      </c>
      <c r="H43" s="40">
        <f>F43*G43</f>
        <v>5340</v>
      </c>
    </row>
    <row r="44" spans="1:8" ht="31.5">
      <c r="A44" s="18">
        <v>2</v>
      </c>
      <c r="B44" s="10" t="s">
        <v>93</v>
      </c>
      <c r="C44" s="10"/>
      <c r="D44" s="10" t="s">
        <v>20</v>
      </c>
      <c r="E44" s="35" t="s">
        <v>14</v>
      </c>
      <c r="F44" s="33">
        <v>5</v>
      </c>
      <c r="G44" s="33">
        <v>623</v>
      </c>
      <c r="H44" s="40">
        <f aca="true" t="shared" si="3" ref="H44:H46">F44*G44</f>
        <v>3115</v>
      </c>
    </row>
    <row r="45" spans="1:8" ht="31.5">
      <c r="A45" s="18">
        <v>3</v>
      </c>
      <c r="B45" s="10" t="s">
        <v>66</v>
      </c>
      <c r="C45" s="10"/>
      <c r="D45" s="10" t="s">
        <v>20</v>
      </c>
      <c r="E45" s="35" t="s">
        <v>14</v>
      </c>
      <c r="F45" s="33">
        <v>10</v>
      </c>
      <c r="G45" s="33">
        <v>710</v>
      </c>
      <c r="H45" s="40">
        <f t="shared" si="3"/>
        <v>7100</v>
      </c>
    </row>
    <row r="46" spans="1:11" ht="47.25">
      <c r="A46" s="18">
        <v>4</v>
      </c>
      <c r="B46" s="10" t="s">
        <v>18</v>
      </c>
      <c r="C46" s="10"/>
      <c r="D46" s="10" t="s">
        <v>19</v>
      </c>
      <c r="E46" s="35" t="s">
        <v>12</v>
      </c>
      <c r="F46" s="33">
        <v>4</v>
      </c>
      <c r="G46" s="33">
        <v>1296</v>
      </c>
      <c r="H46" s="40">
        <f t="shared" si="3"/>
        <v>5184</v>
      </c>
      <c r="K46" s="8"/>
    </row>
    <row r="47" spans="1:11" s="9" customFormat="1" ht="24" customHeight="1">
      <c r="A47" s="18"/>
      <c r="B47" s="7" t="s">
        <v>9</v>
      </c>
      <c r="C47" s="7"/>
      <c r="D47" s="7"/>
      <c r="E47" s="29"/>
      <c r="F47" s="24"/>
      <c r="G47" s="24"/>
      <c r="H47" s="41">
        <f>SUM(H43:H46)</f>
        <v>20739</v>
      </c>
      <c r="I47" s="8"/>
      <c r="J47" s="8"/>
      <c r="K47" s="1"/>
    </row>
    <row r="48" spans="1:11" ht="150" customHeight="1">
      <c r="A48" s="21"/>
      <c r="B48" s="58" t="s">
        <v>88</v>
      </c>
      <c r="C48" s="58"/>
      <c r="D48" s="58"/>
      <c r="E48" s="58"/>
      <c r="F48" s="58"/>
      <c r="G48" s="58"/>
      <c r="H48" s="34"/>
      <c r="K48" s="8"/>
    </row>
    <row r="49" spans="1:8" ht="15">
      <c r="A49" s="20"/>
      <c r="B49" s="60" t="s">
        <v>78</v>
      </c>
      <c r="C49" s="60"/>
      <c r="D49" s="60"/>
      <c r="E49" s="60"/>
      <c r="F49" s="60"/>
      <c r="G49" s="60"/>
      <c r="H49" s="34"/>
    </row>
    <row r="50" spans="1:8" ht="48">
      <c r="A50" s="18" t="s">
        <v>0</v>
      </c>
      <c r="B50" s="3" t="s">
        <v>7</v>
      </c>
      <c r="C50" s="3" t="s">
        <v>1</v>
      </c>
      <c r="D50" s="3" t="s">
        <v>2</v>
      </c>
      <c r="E50" s="26" t="s">
        <v>3</v>
      </c>
      <c r="F50" s="23" t="s">
        <v>4</v>
      </c>
      <c r="G50" s="23" t="s">
        <v>6</v>
      </c>
      <c r="H50" s="23" t="s">
        <v>5</v>
      </c>
    </row>
    <row r="51" spans="1:8" ht="31.5">
      <c r="A51" s="17">
        <v>1</v>
      </c>
      <c r="B51" s="10" t="s">
        <v>79</v>
      </c>
      <c r="C51" s="10"/>
      <c r="D51" s="10" t="s">
        <v>20</v>
      </c>
      <c r="E51" s="35" t="s">
        <v>80</v>
      </c>
      <c r="F51" s="33">
        <v>200</v>
      </c>
      <c r="G51" s="33">
        <v>26.74</v>
      </c>
      <c r="H51" s="40">
        <f>F51*G51</f>
        <v>5348</v>
      </c>
    </row>
    <row r="52" spans="1:8" ht="31.5">
      <c r="A52" s="18">
        <v>2</v>
      </c>
      <c r="B52" s="10" t="s">
        <v>81</v>
      </c>
      <c r="C52" s="10"/>
      <c r="D52" s="10" t="s">
        <v>20</v>
      </c>
      <c r="E52" s="35" t="s">
        <v>8</v>
      </c>
      <c r="F52" s="33">
        <v>3000</v>
      </c>
      <c r="G52" s="33">
        <v>1.46</v>
      </c>
      <c r="H52" s="40">
        <f aca="true" t="shared" si="4" ref="H52:H54">F52*G52</f>
        <v>4380</v>
      </c>
    </row>
    <row r="53" spans="1:8" ht="31.5">
      <c r="A53" s="18">
        <v>3</v>
      </c>
      <c r="B53" s="10" t="s">
        <v>82</v>
      </c>
      <c r="C53" s="10"/>
      <c r="D53" s="10" t="s">
        <v>20</v>
      </c>
      <c r="E53" s="35" t="s">
        <v>80</v>
      </c>
      <c r="F53" s="33">
        <v>110</v>
      </c>
      <c r="G53" s="33">
        <v>35.36</v>
      </c>
      <c r="H53" s="40">
        <f t="shared" si="4"/>
        <v>3889.6</v>
      </c>
    </row>
    <row r="54" spans="1:11" ht="31.5">
      <c r="A54" s="18">
        <v>4</v>
      </c>
      <c r="B54" s="10" t="s">
        <v>83</v>
      </c>
      <c r="C54" s="10"/>
      <c r="D54" s="10" t="s">
        <v>19</v>
      </c>
      <c r="E54" s="35" t="s">
        <v>8</v>
      </c>
      <c r="F54" s="33">
        <v>36</v>
      </c>
      <c r="G54" s="33">
        <v>168.86</v>
      </c>
      <c r="H54" s="40">
        <f t="shared" si="4"/>
        <v>6078.960000000001</v>
      </c>
      <c r="K54" s="8"/>
    </row>
    <row r="55" spans="1:11" ht="15">
      <c r="A55" s="18">
        <v>5</v>
      </c>
      <c r="B55" s="10" t="s">
        <v>84</v>
      </c>
      <c r="C55" s="10"/>
      <c r="D55" s="10" t="s">
        <v>19</v>
      </c>
      <c r="E55" s="35" t="s">
        <v>8</v>
      </c>
      <c r="F55" s="33">
        <v>1000</v>
      </c>
      <c r="G55" s="33">
        <v>4.13</v>
      </c>
      <c r="H55" s="40">
        <f aca="true" t="shared" si="5" ref="H55">F55*G55</f>
        <v>4130</v>
      </c>
      <c r="K55" s="8"/>
    </row>
    <row r="56" spans="1:11" s="9" customFormat="1" ht="15">
      <c r="A56" s="18"/>
      <c r="B56" s="7" t="s">
        <v>9</v>
      </c>
      <c r="C56" s="7"/>
      <c r="D56" s="7"/>
      <c r="E56" s="29"/>
      <c r="F56" s="24"/>
      <c r="G56" s="24"/>
      <c r="H56" s="41">
        <f>SUM(H51:H55)</f>
        <v>23826.56</v>
      </c>
      <c r="I56" s="8"/>
      <c r="J56" s="8"/>
      <c r="K56" s="1"/>
    </row>
    <row r="57" spans="1:11" ht="150" customHeight="1">
      <c r="A57" s="21"/>
      <c r="B57" s="58" t="s">
        <v>85</v>
      </c>
      <c r="C57" s="58"/>
      <c r="D57" s="58"/>
      <c r="E57" s="58"/>
      <c r="F57" s="58"/>
      <c r="G57" s="58"/>
      <c r="H57" s="34"/>
      <c r="K57" s="8"/>
    </row>
    <row r="58" spans="1:11" s="9" customFormat="1" ht="15">
      <c r="A58" s="20"/>
      <c r="B58" s="13"/>
      <c r="C58" s="13"/>
      <c r="D58" s="13"/>
      <c r="E58" s="25"/>
      <c r="F58" s="30"/>
      <c r="G58" s="30"/>
      <c r="H58" s="30"/>
      <c r="I58" s="8"/>
      <c r="J58" s="8"/>
      <c r="K58" s="8"/>
    </row>
    <row r="59" spans="1:11" s="9" customFormat="1" ht="15">
      <c r="A59" s="21"/>
      <c r="B59" s="59" t="s">
        <v>74</v>
      </c>
      <c r="C59" s="59"/>
      <c r="D59" s="59"/>
      <c r="E59" s="59"/>
      <c r="F59" s="59"/>
      <c r="G59" s="59"/>
      <c r="H59" s="30"/>
      <c r="I59" s="8"/>
      <c r="J59" s="8"/>
      <c r="K59" s="8"/>
    </row>
    <row r="60" spans="1:11" s="9" customFormat="1" ht="48">
      <c r="A60" s="17" t="s">
        <v>0</v>
      </c>
      <c r="B60" s="3" t="s">
        <v>7</v>
      </c>
      <c r="C60" s="3" t="s">
        <v>1</v>
      </c>
      <c r="D60" s="3" t="s">
        <v>2</v>
      </c>
      <c r="E60" s="26" t="s">
        <v>3</v>
      </c>
      <c r="F60" s="23" t="s">
        <v>4</v>
      </c>
      <c r="G60" s="23" t="s">
        <v>6</v>
      </c>
      <c r="H60" s="23" t="s">
        <v>5</v>
      </c>
      <c r="I60" s="8"/>
      <c r="J60" s="8"/>
      <c r="K60" s="1"/>
    </row>
    <row r="61" spans="1:11" s="14" customFormat="1" ht="63">
      <c r="A61" s="18">
        <v>1</v>
      </c>
      <c r="B61" s="10" t="s">
        <v>21</v>
      </c>
      <c r="C61" s="10"/>
      <c r="D61" s="10" t="s">
        <v>26</v>
      </c>
      <c r="E61" s="35" t="s">
        <v>15</v>
      </c>
      <c r="F61" s="33">
        <v>5000</v>
      </c>
      <c r="G61" s="33">
        <v>1.83</v>
      </c>
      <c r="H61" s="40">
        <f>F61*G61</f>
        <v>9150</v>
      </c>
      <c r="I61" s="1"/>
      <c r="J61" s="1"/>
      <c r="K61" s="1"/>
    </row>
    <row r="62" spans="1:11" s="14" customFormat="1" ht="63">
      <c r="A62" s="18">
        <v>2</v>
      </c>
      <c r="B62" s="10" t="s">
        <v>22</v>
      </c>
      <c r="C62" s="10"/>
      <c r="D62" s="10" t="s">
        <v>26</v>
      </c>
      <c r="E62" s="35" t="s">
        <v>15</v>
      </c>
      <c r="F62" s="33">
        <v>500</v>
      </c>
      <c r="G62" s="33">
        <v>1.83</v>
      </c>
      <c r="H62" s="40">
        <f aca="true" t="shared" si="6" ref="H62:H65">F62*G62</f>
        <v>915</v>
      </c>
      <c r="I62" s="1"/>
      <c r="J62" s="1"/>
      <c r="K62" s="1"/>
    </row>
    <row r="63" spans="1:11" s="14" customFormat="1" ht="63">
      <c r="A63" s="18">
        <v>3</v>
      </c>
      <c r="B63" s="10" t="s">
        <v>23</v>
      </c>
      <c r="C63" s="10"/>
      <c r="D63" s="10" t="s">
        <v>26</v>
      </c>
      <c r="E63" s="35" t="s">
        <v>15</v>
      </c>
      <c r="F63" s="33">
        <v>500</v>
      </c>
      <c r="G63" s="33">
        <v>1.83</v>
      </c>
      <c r="H63" s="40">
        <f t="shared" si="6"/>
        <v>915</v>
      </c>
      <c r="I63" s="1"/>
      <c r="J63" s="1"/>
      <c r="K63" s="1"/>
    </row>
    <row r="64" spans="1:11" s="14" customFormat="1" ht="63">
      <c r="A64" s="18">
        <v>4</v>
      </c>
      <c r="B64" s="10" t="s">
        <v>24</v>
      </c>
      <c r="C64" s="10"/>
      <c r="D64" s="10" t="s">
        <v>26</v>
      </c>
      <c r="E64" s="35" t="s">
        <v>15</v>
      </c>
      <c r="F64" s="33">
        <v>960</v>
      </c>
      <c r="G64" s="33">
        <v>6.48</v>
      </c>
      <c r="H64" s="40">
        <f t="shared" si="6"/>
        <v>6220.8</v>
      </c>
      <c r="I64" s="1"/>
      <c r="J64" s="1"/>
      <c r="K64" s="1"/>
    </row>
    <row r="65" spans="1:11" s="14" customFormat="1" ht="63">
      <c r="A65" s="18">
        <v>5</v>
      </c>
      <c r="B65" s="10" t="s">
        <v>25</v>
      </c>
      <c r="C65" s="10"/>
      <c r="D65" s="10" t="s">
        <v>26</v>
      </c>
      <c r="E65" s="35" t="s">
        <v>15</v>
      </c>
      <c r="F65" s="33">
        <v>960</v>
      </c>
      <c r="G65" s="33">
        <v>8.53</v>
      </c>
      <c r="H65" s="40">
        <f t="shared" si="6"/>
        <v>8188.799999999999</v>
      </c>
      <c r="I65" s="1"/>
      <c r="J65" s="1"/>
      <c r="K65" s="1"/>
    </row>
    <row r="66" spans="1:11" s="9" customFormat="1" ht="15">
      <c r="A66" s="18"/>
      <c r="B66" s="7" t="s">
        <v>9</v>
      </c>
      <c r="C66" s="7"/>
      <c r="D66" s="7"/>
      <c r="E66" s="29"/>
      <c r="F66" s="24"/>
      <c r="G66" s="24"/>
      <c r="H66" s="41">
        <f>SUM(H61:H65)</f>
        <v>25389.6</v>
      </c>
      <c r="I66" s="8"/>
      <c r="J66" s="8"/>
      <c r="K66" s="11"/>
    </row>
    <row r="67" spans="1:11" s="15" customFormat="1" ht="270.75" customHeight="1">
      <c r="A67" s="21"/>
      <c r="B67" s="58" t="s">
        <v>27</v>
      </c>
      <c r="C67" s="58"/>
      <c r="D67" s="58"/>
      <c r="E67" s="58"/>
      <c r="F67" s="58"/>
      <c r="G67" s="58"/>
      <c r="H67" s="34"/>
      <c r="I67" s="11"/>
      <c r="J67" s="11"/>
      <c r="K67" s="11"/>
    </row>
    <row r="68" spans="1:8" ht="15">
      <c r="A68" s="20"/>
      <c r="B68" s="60" t="s">
        <v>95</v>
      </c>
      <c r="C68" s="60"/>
      <c r="D68" s="60"/>
      <c r="E68" s="60"/>
      <c r="F68" s="60"/>
      <c r="G68" s="60"/>
      <c r="H68" s="34"/>
    </row>
    <row r="69" spans="1:8" ht="48">
      <c r="A69" s="17" t="s">
        <v>0</v>
      </c>
      <c r="B69" s="26" t="s">
        <v>7</v>
      </c>
      <c r="C69" s="26" t="s">
        <v>1</v>
      </c>
      <c r="D69" s="26" t="s">
        <v>2</v>
      </c>
      <c r="E69" s="26" t="s">
        <v>3</v>
      </c>
      <c r="F69" s="23" t="s">
        <v>4</v>
      </c>
      <c r="G69" s="23" t="s">
        <v>6</v>
      </c>
      <c r="H69" s="23" t="s">
        <v>5</v>
      </c>
    </row>
    <row r="70" spans="1:11" s="55" customFormat="1" ht="34.5" customHeight="1">
      <c r="A70" s="18">
        <v>1</v>
      </c>
      <c r="B70" s="53" t="s">
        <v>96</v>
      </c>
      <c r="C70" s="53"/>
      <c r="D70" s="53" t="s">
        <v>97</v>
      </c>
      <c r="E70" s="35" t="s">
        <v>98</v>
      </c>
      <c r="F70" s="33">
        <v>2</v>
      </c>
      <c r="G70" s="33">
        <v>1740</v>
      </c>
      <c r="H70" s="40">
        <f>F70*G70</f>
        <v>3480</v>
      </c>
      <c r="I70" s="54"/>
      <c r="J70" s="54"/>
      <c r="K70" s="54"/>
    </row>
    <row r="71" spans="1:11" s="55" customFormat="1" ht="34.5" customHeight="1">
      <c r="A71" s="18">
        <v>2</v>
      </c>
      <c r="B71" s="53" t="s">
        <v>99</v>
      </c>
      <c r="C71" s="53"/>
      <c r="D71" s="53" t="s">
        <v>97</v>
      </c>
      <c r="E71" s="35" t="s">
        <v>98</v>
      </c>
      <c r="F71" s="33">
        <v>4</v>
      </c>
      <c r="G71" s="33">
        <v>4536</v>
      </c>
      <c r="H71" s="40">
        <f aca="true" t="shared" si="7" ref="H71:H72">F71*G71</f>
        <v>18144</v>
      </c>
      <c r="I71" s="54"/>
      <c r="J71" s="54"/>
      <c r="K71" s="54"/>
    </row>
    <row r="72" spans="1:11" s="55" customFormat="1" ht="34.5" customHeight="1">
      <c r="A72" s="18">
        <v>3</v>
      </c>
      <c r="B72" s="53" t="s">
        <v>100</v>
      </c>
      <c r="C72" s="53"/>
      <c r="D72" s="53" t="s">
        <v>97</v>
      </c>
      <c r="E72" s="35" t="s">
        <v>98</v>
      </c>
      <c r="F72" s="33">
        <v>2</v>
      </c>
      <c r="G72" s="33">
        <v>2376</v>
      </c>
      <c r="H72" s="40">
        <f t="shared" si="7"/>
        <v>4752</v>
      </c>
      <c r="I72" s="54"/>
      <c r="J72" s="54"/>
      <c r="K72" s="54"/>
    </row>
    <row r="73" spans="1:8" ht="15">
      <c r="A73" s="18"/>
      <c r="B73" s="56" t="s">
        <v>9</v>
      </c>
      <c r="C73" s="56"/>
      <c r="D73" s="56"/>
      <c r="E73" s="29"/>
      <c r="F73" s="24"/>
      <c r="G73" s="24"/>
      <c r="H73" s="41">
        <f>SUM(H70:H72)</f>
        <v>26376</v>
      </c>
    </row>
    <row r="74" spans="1:11" s="15" customFormat="1" ht="270.75" customHeight="1">
      <c r="A74" s="21"/>
      <c r="B74" s="58" t="s">
        <v>27</v>
      </c>
      <c r="C74" s="58"/>
      <c r="D74" s="58"/>
      <c r="E74" s="58"/>
      <c r="F74" s="58"/>
      <c r="G74" s="58"/>
      <c r="H74" s="34"/>
      <c r="I74" s="11"/>
      <c r="J74" s="11"/>
      <c r="K74" s="11"/>
    </row>
    <row r="75" spans="1:11" s="15" customFormat="1" ht="15">
      <c r="A75" s="20"/>
      <c r="B75" s="6"/>
      <c r="C75" s="6"/>
      <c r="D75" s="6"/>
      <c r="E75" s="36"/>
      <c r="F75" s="34"/>
      <c r="G75" s="34"/>
      <c r="H75" s="34"/>
      <c r="I75" s="11"/>
      <c r="J75" s="11"/>
      <c r="K75" s="11"/>
    </row>
    <row r="76" spans="1:11" s="15" customFormat="1" ht="36.75" customHeight="1">
      <c r="A76" s="20"/>
      <c r="B76" s="60" t="s">
        <v>51</v>
      </c>
      <c r="C76" s="60"/>
      <c r="D76" s="60"/>
      <c r="E76" s="60"/>
      <c r="F76" s="60"/>
      <c r="G76" s="60"/>
      <c r="H76" s="34"/>
      <c r="I76" s="11"/>
      <c r="J76" s="11"/>
      <c r="K76" s="1"/>
    </row>
    <row r="77" spans="1:11" s="14" customFormat="1" ht="78">
      <c r="A77" s="17" t="s">
        <v>0</v>
      </c>
      <c r="B77" s="3" t="s">
        <v>7</v>
      </c>
      <c r="C77" s="3" t="s">
        <v>1</v>
      </c>
      <c r="D77" s="3" t="s">
        <v>2</v>
      </c>
      <c r="E77" s="31" t="s">
        <v>3</v>
      </c>
      <c r="F77" s="32" t="s">
        <v>4</v>
      </c>
      <c r="G77" s="32" t="s">
        <v>6</v>
      </c>
      <c r="H77" s="32" t="s">
        <v>5</v>
      </c>
      <c r="I77" s="1"/>
      <c r="J77" s="1"/>
      <c r="K77" s="1"/>
    </row>
    <row r="78" spans="1:11" s="14" customFormat="1" ht="31.5">
      <c r="A78" s="14">
        <v>1</v>
      </c>
      <c r="B78" s="10" t="s">
        <v>89</v>
      </c>
      <c r="C78" s="10" t="s">
        <v>87</v>
      </c>
      <c r="D78" s="10" t="s">
        <v>61</v>
      </c>
      <c r="E78" s="35" t="s">
        <v>8</v>
      </c>
      <c r="F78" s="33">
        <v>800</v>
      </c>
      <c r="G78" s="33">
        <v>18.23</v>
      </c>
      <c r="H78" s="40">
        <f>F78*G78</f>
        <v>14584</v>
      </c>
      <c r="I78" s="1"/>
      <c r="J78" s="1"/>
      <c r="K78" s="1"/>
    </row>
    <row r="79" spans="1:11" s="14" customFormat="1" ht="31.5">
      <c r="A79" s="18">
        <v>2</v>
      </c>
      <c r="B79" s="10" t="s">
        <v>28</v>
      </c>
      <c r="C79" s="10"/>
      <c r="D79" s="10" t="s">
        <v>29</v>
      </c>
      <c r="E79" s="35" t="s">
        <v>8</v>
      </c>
      <c r="F79" s="33">
        <v>10</v>
      </c>
      <c r="G79" s="33">
        <v>45.6</v>
      </c>
      <c r="H79" s="40">
        <f aca="true" t="shared" si="8" ref="H79:H82">F79*G79</f>
        <v>456</v>
      </c>
      <c r="I79" s="1"/>
      <c r="J79" s="1"/>
      <c r="K79" s="1"/>
    </row>
    <row r="80" spans="1:11" s="14" customFormat="1" ht="31.5">
      <c r="A80" s="18">
        <v>3</v>
      </c>
      <c r="B80" s="10" t="s">
        <v>30</v>
      </c>
      <c r="C80" s="10"/>
      <c r="D80" s="10" t="s">
        <v>29</v>
      </c>
      <c r="E80" s="35" t="s">
        <v>8</v>
      </c>
      <c r="F80" s="33">
        <v>10</v>
      </c>
      <c r="G80" s="33">
        <v>45.36</v>
      </c>
      <c r="H80" s="40">
        <f t="shared" si="8"/>
        <v>453.6</v>
      </c>
      <c r="I80" s="1"/>
      <c r="J80" s="1"/>
      <c r="K80" s="1"/>
    </row>
    <row r="81" spans="1:11" s="14" customFormat="1" ht="15">
      <c r="A81" s="18">
        <v>4</v>
      </c>
      <c r="B81" s="10" t="s">
        <v>63</v>
      </c>
      <c r="C81" s="10"/>
      <c r="D81" s="10" t="s">
        <v>10</v>
      </c>
      <c r="E81" s="35" t="s">
        <v>8</v>
      </c>
      <c r="F81" s="33">
        <v>10</v>
      </c>
      <c r="G81" s="33">
        <v>45.3</v>
      </c>
      <c r="H81" s="40">
        <f t="shared" si="8"/>
        <v>453</v>
      </c>
      <c r="I81" s="1"/>
      <c r="J81" s="1"/>
      <c r="K81" s="1"/>
    </row>
    <row r="82" spans="1:11" s="14" customFormat="1" ht="15">
      <c r="A82" s="42">
        <v>5</v>
      </c>
      <c r="B82" s="43" t="s">
        <v>64</v>
      </c>
      <c r="C82" s="43"/>
      <c r="D82" s="43" t="s">
        <v>10</v>
      </c>
      <c r="E82" s="44" t="s">
        <v>8</v>
      </c>
      <c r="F82" s="45">
        <v>100</v>
      </c>
      <c r="G82" s="45">
        <v>73.44</v>
      </c>
      <c r="H82" s="40">
        <f t="shared" si="8"/>
        <v>7344</v>
      </c>
      <c r="I82" s="1"/>
      <c r="J82" s="1"/>
      <c r="K82" s="8"/>
    </row>
    <row r="83" spans="1:11" s="39" customFormat="1" ht="15">
      <c r="A83" s="18"/>
      <c r="B83" s="46" t="s">
        <v>9</v>
      </c>
      <c r="C83" s="46"/>
      <c r="D83" s="46"/>
      <c r="E83" s="47"/>
      <c r="F83" s="24"/>
      <c r="G83" s="24"/>
      <c r="H83" s="41">
        <f>SUM(H78:H82)</f>
        <v>23290.6</v>
      </c>
      <c r="I83" s="38"/>
      <c r="J83" s="38"/>
      <c r="K83" s="11"/>
    </row>
    <row r="84" spans="1:11" s="39" customFormat="1" ht="15">
      <c r="A84" s="48"/>
      <c r="B84" s="49" t="s">
        <v>48</v>
      </c>
      <c r="C84" s="49"/>
      <c r="D84" s="49"/>
      <c r="E84" s="50"/>
      <c r="F84" s="51"/>
      <c r="G84" s="51"/>
      <c r="H84" s="52">
        <f>H9+H40+H47+H56+H66+H73+H83</f>
        <v>238619.76</v>
      </c>
      <c r="I84" s="38"/>
      <c r="J84" s="38"/>
      <c r="K84" s="11"/>
    </row>
    <row r="85" spans="1:11" s="15" customFormat="1" ht="15">
      <c r="A85" s="21"/>
      <c r="B85" s="6"/>
      <c r="C85" s="6"/>
      <c r="D85" s="6"/>
      <c r="E85" s="36"/>
      <c r="F85" s="34"/>
      <c r="G85" s="34"/>
      <c r="H85" s="34"/>
      <c r="I85" s="11"/>
      <c r="J85" s="11"/>
      <c r="K85" s="1"/>
    </row>
    <row r="86" spans="3:8" ht="15">
      <c r="C86" s="57"/>
      <c r="D86" s="57"/>
      <c r="E86" s="57"/>
      <c r="F86" s="57"/>
      <c r="G86" s="57"/>
      <c r="H86" s="57"/>
    </row>
    <row r="88" spans="3:8" ht="15">
      <c r="C88" s="57"/>
      <c r="D88" s="57"/>
      <c r="E88" s="57"/>
      <c r="F88" s="57"/>
      <c r="G88" s="57"/>
      <c r="H88" s="57"/>
    </row>
    <row r="89" spans="3:4" ht="15">
      <c r="C89" s="5"/>
      <c r="D89" s="5"/>
    </row>
    <row r="90" spans="3:8" ht="15">
      <c r="C90" s="57"/>
      <c r="D90" s="57"/>
      <c r="E90" s="57"/>
      <c r="F90" s="57"/>
      <c r="G90" s="57"/>
      <c r="H90" s="57"/>
    </row>
    <row r="91" spans="3:4" ht="15">
      <c r="C91" s="5"/>
      <c r="D91" s="5"/>
    </row>
    <row r="92" spans="3:8" ht="15">
      <c r="C92" s="57"/>
      <c r="D92" s="57"/>
      <c r="E92" s="57"/>
      <c r="F92" s="57"/>
      <c r="G92" s="57"/>
      <c r="H92" s="57"/>
    </row>
    <row r="93" spans="3:4" ht="15">
      <c r="C93" s="5"/>
      <c r="D93" s="5"/>
    </row>
    <row r="94" spans="3:8" ht="15">
      <c r="C94" s="57"/>
      <c r="D94" s="57"/>
      <c r="E94" s="57"/>
      <c r="F94" s="57"/>
      <c r="G94" s="57"/>
      <c r="H94" s="57"/>
    </row>
  </sheetData>
  <mergeCells count="21">
    <mergeCell ref="F2:H2"/>
    <mergeCell ref="F3:H3"/>
    <mergeCell ref="F1:H1"/>
    <mergeCell ref="C88:H88"/>
    <mergeCell ref="C90:H90"/>
    <mergeCell ref="B5:G5"/>
    <mergeCell ref="B10:G10"/>
    <mergeCell ref="B12:G12"/>
    <mergeCell ref="B41:G41"/>
    <mergeCell ref="A4:H4"/>
    <mergeCell ref="B49:G49"/>
    <mergeCell ref="B48:G48"/>
    <mergeCell ref="C92:H92"/>
    <mergeCell ref="C94:H94"/>
    <mergeCell ref="C86:H86"/>
    <mergeCell ref="B57:G57"/>
    <mergeCell ref="B59:G59"/>
    <mergeCell ref="B74:G74"/>
    <mergeCell ref="B76:G76"/>
    <mergeCell ref="B68:G68"/>
    <mergeCell ref="B67:G67"/>
  </mergeCells>
  <printOptions/>
  <pageMargins left="1.26" right="0.2" top="0.5" bottom="0.25" header="0.3" footer="0.3"/>
  <pageSetup horizontalDpi="600" verticalDpi="600" orientation="landscape" scale="75" r:id="rId1"/>
  <rowBreaks count="1" manualBreakCount="1">
    <brk id="73" max="16383" man="1"/>
  </rowBreaks>
  <colBreaks count="1" manualBreakCount="1">
    <brk id="8" max="16383" man="1"/>
  </col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heetViews>
  <sheetFormatPr defaultColWidth="9.140625" defaultRowHeight="15"/>
  <sheetData/>
  <printOptions/>
  <pageMargins left="0.7" right="0.7" top="0.75" bottom="0.75" header="0.3" footer="0.3"/>
  <pageSetup horizontalDpi="600" verticalDpi="600" orientation="portrait" paperSize="0" copies="0"/>
</worksheet>
</file>

<file path=xl/worksheets/sheet3.xml><?xml version="1.0" encoding="utf-8"?>
<worksheet xmlns="http://schemas.openxmlformats.org/spreadsheetml/2006/main" xmlns:r="http://schemas.openxmlformats.org/officeDocument/2006/relationships">
  <dimension ref="A1:A1"/>
  <sheetViews>
    <sheetView workbookViewId="0" topLeftCell="A1"/>
  </sheetViews>
  <sheetFormatPr defaultColWidth="9.140625" defaultRowHeight="15"/>
  <sheetData/>
  <printOptions/>
  <pageMargins left="0.7" right="0.7" top="0.75" bottom="0.75" header="0.3" footer="0.3"/>
  <pageSetup horizontalDpi="600" verticalDpi="600" orientation="portrait" paperSize="0" copies="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2006-11-28T13:39:51Z</dcterms:created>
  <dcterms:modified xsi:type="dcterms:W3CDTF">2021-01-29T10:22:57Z</dcterms:modified>
  <cp:category/>
  <cp:version/>
  <cp:contentType/>
  <cp:contentStatus/>
</cp:coreProperties>
</file>