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9040" windowHeight="15840" activeTab="0"/>
  </bookViews>
  <sheets>
    <sheet name="Sheet1" sheetId="1" r:id="rId1"/>
  </sheets>
  <definedNames>
    <definedName name="_xlnm._FilterDatabase" localSheetId="0" hidden="1">'Sheet1'!$A$1:$W$124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<sst xmlns="http://schemas.openxmlformats.org/spreadsheetml/2006/main" count="513" uniqueCount="280">
  <si>
    <t>Nr. Lot</t>
  </si>
  <si>
    <t>Denumire Lot</t>
  </si>
  <si>
    <t>Denumire Poziție</t>
  </si>
  <si>
    <t>Specificarea tehnică deplină solicitată de către autoritatea contractantă</t>
  </si>
  <si>
    <t>Unitatea de măsură</t>
  </si>
  <si>
    <t>Preț estimat cu TVA PENTRU 2024</t>
  </si>
  <si>
    <t>IMSP INSTITUTUL DE MEDICINA URGENTA</t>
  </si>
  <si>
    <t>IMSP INSTITUTUL MAMEI SI COPILULUI</t>
  </si>
  <si>
    <t>IMSP SPITALUL CLINIC BALTI</t>
  </si>
  <si>
    <t>IMSP SPITALUL CLINIC MUNICIPAL SFANTA TREIME</t>
  </si>
  <si>
    <t>IMSP SPITALUL CLINIC REPUBLICAN TIMOFEI MOSNEAGA</t>
  </si>
  <si>
    <t>IMSP SPITALUL RAIONAL CAHUL</t>
  </si>
  <si>
    <t>IMSP SPITALUL RAIONAL CALARASI</t>
  </si>
  <si>
    <t>IMSP SPITALUL RAIONAL CAUSENI ANA SI ALEXANDRU</t>
  </si>
  <si>
    <t>IMSP SPITALUL RAIONAL DROCHIA NICOLAE TESTEMITANU</t>
  </si>
  <si>
    <t>IMSP SPITALUL RAIONAL FLORESTI</t>
  </si>
  <si>
    <t>IMSP SPITALUL RAIONAL UNGHENI</t>
  </si>
  <si>
    <t>IP STOMATOLOGIE VULCANESTI</t>
  </si>
  <si>
    <t>SPITALUL CLINIC MILITAR CENTRAL</t>
  </si>
  <si>
    <t>Grand Total</t>
  </si>
  <si>
    <t>Aspiratoare (extrudă) pentru vitrectomie</t>
  </si>
  <si>
    <t xml:space="preserve">Aspiratoare (extrudă) pentru vitrectomie 25G cu vârf silicon, steril
</t>
  </si>
  <si>
    <t>Bucată</t>
  </si>
  <si>
    <t>Banda Shirmer nr.100</t>
  </si>
  <si>
    <t>Benzi oftalmice Schirmer pentru măsurarea producției lacrimale, folii gradate în ambalaj steril individual (ambalate în cutie până la 100 bucăți)</t>
  </si>
  <si>
    <t>Bastonase igienice auriculare N100</t>
  </si>
  <si>
    <t>Bastonase igienice auriculare N100. Set de 100 bucăți= Bucată</t>
  </si>
  <si>
    <t>Set</t>
  </si>
  <si>
    <t>Bastonase igienice auriculare pe lemn N100</t>
  </si>
  <si>
    <t>Bastonase igienice auriculare pe lemn N100. Set de 100 bucăți= Bucată</t>
  </si>
  <si>
    <t>Bastonase tupfer oftalmologice</t>
  </si>
  <si>
    <t xml:space="preserve">Bastonase tupfer oftalmologice sterile N10  </t>
  </si>
  <si>
    <t>Benzi de silicon</t>
  </si>
  <si>
    <t xml:space="preserve">Benzi de silicon pentru chirurgia dezlipirii de retina,  circlaj 2 mm latimea, steril </t>
  </si>
  <si>
    <t xml:space="preserve">Brilliant blue </t>
  </si>
  <si>
    <t xml:space="preserve"> solutie Brilliant blue G 0,025%, in ambalaj steril, (0,5 ml- 1,0 ml ),  colorant pentru uz intraocular  seringa preumpluta cu canula</t>
  </si>
  <si>
    <t>Burete absorbant oftalmic</t>
  </si>
  <si>
    <t xml:space="preserve">Bureti absorbanti fara scame, din celuloza comprimata cu proprietati inalt absorbante, sponge, steril, cu miner de plastic si buretele fixat in forma de triunghi,  </t>
  </si>
  <si>
    <t>Butelie de gas C3F8 pentru uz intraocular</t>
  </si>
  <si>
    <t>Butelie de gas expansiv C3F8 pentru uz intraocular pentru tamponada retinei, volum 30-40 ml</t>
  </si>
  <si>
    <t>Butelie de gas SF6 pentru uz intraocular</t>
  </si>
  <si>
    <t>Butelie de gas expansiv SF6 pentru uz intraocular pentru tamponada retinei, volum 30-40 ml</t>
  </si>
  <si>
    <t>Câmpuri operatorii pentru chirurgia globului ocular 6x4 cm, SMS</t>
  </si>
  <si>
    <t xml:space="preserve">Câmpuri operatorii pentruchirurgia globului ocular </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</si>
  <si>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</si>
  <si>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t>Câmpuri operatorii pentru chirurgia globului ocular 6x4 cm, SMS Laminat</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</si>
  <si>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</si>
  <si>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pentruchirurgia globului ocular, 10x12 cm, SMS</t>
  </si>
  <si>
    <t>Câmpuri operatorii pentru chirurgia globului ocular (câmp operator de unica folosință, steril, dimensiune 100x120 cm (+/- 1 cm), Material SMS, cu punga de colectare a fluidelor, cu apertura (suprafata de lucru) cu dimensiunea 10x12 cm, acoperita integral cu pelicula adezivă.</t>
  </si>
  <si>
    <t>Câmpuri operatorii pentruchirurgia globului ocular, 10x12 cm, SMS Laminat</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</si>
  <si>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</si>
  <si>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Canula getabila 23G</t>
  </si>
  <si>
    <t xml:space="preserve">Canula viscoelastic 23 G (60mm) (23x 7/8 in), 0,64x22mm, angulata 45 la 8- 10 mm de la varf. Varf rotunjit si extrapolisat, steril.
</t>
  </si>
  <si>
    <t xml:space="preserve">Canula viscoelastic 23 G (60mm) (23x 7/8 in) angulata la 9-10 mm de varf. Varf rotunjit si extrapolisat, steril.
</t>
  </si>
  <si>
    <t>Canula getabila 25G</t>
  </si>
  <si>
    <t xml:space="preserve">Canula viscoelastic 25 G (50 mm) (25x 7/8 in) angulata la 8-10 mm de varf. Varf rotunjit si extrapolisat, steril. 
</t>
  </si>
  <si>
    <t>Canula getabila 27G</t>
  </si>
  <si>
    <t xml:space="preserve">Canula viscoelastic 27 G (40 mm) (27x 7/8 in) angulata la 8-9 mm de varf. Varf rotunjit si extrapolisat, steril. 
</t>
  </si>
  <si>
    <t xml:space="preserve">Canula viscoelastic 27 G (40 mm) (27x 7/8 in) angulata la 8 mm de varf. Varf rotunjit si extrapolisat, steril. 
</t>
  </si>
  <si>
    <t>Canula oftalmic getabil pentru hidrodisecția</t>
  </si>
  <si>
    <t xml:space="preserve">27 G,40mm, angulata,6 mm, BOND, steril  </t>
  </si>
  <si>
    <t>Canula oftalmic getabil pentru polisarea capsulei cristalinului</t>
  </si>
  <si>
    <t xml:space="preserve">27 G, Kratz, angulata la 8 mm de la varf,40 mm, cu orificiu din partea superioara, steril, bent. </t>
  </si>
  <si>
    <t xml:space="preserve">27 G, Kratz, angulata la 8 mm de la varf,40 mm, cu orificiu din partea superioara, steril </t>
  </si>
  <si>
    <t>Canula pentru irigare/aspirare, curba, compatibil cu VISALISV500</t>
  </si>
  <si>
    <t xml:space="preserve">1) Reutilizabil ; 2) Pentru tehnica coaxiala; 3) 20G; 4) Curba, cu manson de silicon; 5) Pentru incizia 2.6-2.8 mm. </t>
  </si>
  <si>
    <t xml:space="preserve">Capsuloretractor </t>
  </si>
  <si>
    <t>Capsuloretractor, set din 5</t>
  </si>
  <si>
    <t xml:space="preserve">Flexibil, din polypropilen sau nylon,  cu stopper ajustabil din silicon, steril , set din 5 dispozitive pentru stabilizarea capsulei, capete rotunjite pentru marirea ariei de suport. </t>
  </si>
  <si>
    <t>Cartridj  p/u operatii oftalmologice compatibil cu aparatul ALCON INFINITI</t>
  </si>
  <si>
    <t>cartridj III D p/u aparatul  ALCON INFINITI</t>
  </si>
  <si>
    <t>Caseta pentru facoemulsificare, compatibil cu VISALISV500</t>
  </si>
  <si>
    <t xml:space="preserve">1) Sterila; 2) De unica folosinta; 3) Cu sistem I/A "QuickSet"; 4) Cu sac de drenaj; </t>
  </si>
  <si>
    <t>Casete  facoemulsificatie pentru aparatul Centurion Alcon</t>
  </si>
  <si>
    <t>Casete facoemulsificatie pentru aparatul Centurion Alcon</t>
  </si>
  <si>
    <t>Casete combinate pentru cataracta şi facoemulsificare</t>
  </si>
  <si>
    <t xml:space="preserve">1) Pentru Alcon Infinity Facoemulsificator: 25 g; 2) Sterile; </t>
  </si>
  <si>
    <t xml:space="preserve">Casete combinate pentru cataracta şi vitrectomie Constellation </t>
  </si>
  <si>
    <t>Casete combinate pentru cataracta şi vitrectomie</t>
  </si>
  <si>
    <t xml:space="preserve">1) Pentru Constellation Vision System: 25 g; 2) Sterile; </t>
  </si>
  <si>
    <t>Casete pentru facoemulsificare Constellation</t>
  </si>
  <si>
    <t>Casete pentru facoemulsificare C</t>
  </si>
  <si>
    <t xml:space="preserve">1) Casete pentru  facoemulsificare la  Constellation Vision System Alcon; 2)Sterile;  </t>
  </si>
  <si>
    <t xml:space="preserve">Chandelier compatibil cu Alcon Constellation 25G </t>
  </si>
  <si>
    <t xml:space="preserve">Chandelier compatibil cu Alcon Constellation, 25 G, Include trocar/canula, Permite ajustarea nivelului de iluminare, Steril </t>
  </si>
  <si>
    <t>Cirlige iriene (Iris retractors)</t>
  </si>
  <si>
    <t xml:space="preserve">Flexibile, din polypropilen albastru sau nylon, sterile, cu stopper ajustabil din silicon. </t>
  </si>
  <si>
    <t xml:space="preserve">Conformer flexibil </t>
  </si>
  <si>
    <t xml:space="preserve">Conformer flexibil din silicon, steril, jetabil, pentru mentinerea sacului conjunctival . </t>
  </si>
  <si>
    <t>Cristalin artificial camera posterioara foldabil, monobloc</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</si>
  <si>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</si>
  <si>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Cristalin artificial camera posterioara foldabil, monobloc, cu filtru galben (LV with blue light filter). Cartuș inclus</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</si>
  <si>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</si>
  <si>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cu injector și cartuș inclus</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</si>
  <si>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</si>
  <si>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posterioară foldabil, monobloc, cu patru piciorușe preincarcat in injector </t>
  </si>
  <si>
    <t>Cristalin artificial camera posterioară foldabil, monobloc, cu patru piciorușe, acrilic, hidrofilic,  asferic.D=6.0 - 6,2 mm, haptica 10,5 - 11.0. Constanta A  metoda biometrica 118.0 , metoda prin imersie 118.5.  Indice de refractie - 1.46. Gama dioptrică: 0,0D +10,0D cu pasul de  0,5 -1,0 D, gama dioptrica +10,0 +30,0 cu  pasul de 0.5 .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</si>
  <si>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Cristalin artificial camera posterioara, fixare, foramen in haptica</t>
  </si>
  <si>
    <t>Optic biconvex, 7,0 mm, haptica 12,5 mm.  Angulatia hapticelor: 5° Indice de refracție: 1,49. Constanta A: metoda biometrică 118,8. Gama dioptrica: +10D - +30D.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t>
  </si>
  <si>
    <t>Cristalin artificial camera posterioara, foldabil, cu trei piese. Cartuș inclus</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</si>
  <si>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</si>
  <si>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posterioare foldabil cu injector unica folosință</t>
  </si>
  <si>
    <t xml:space="preserve">Pe suport, LIO poster, foldabil, hidrofilic, acrilic, optica=6,0 mm, BiConvex 1-1=12,5 mm, tip C, Constanta A: metoda biometrică - 118,2, metoda prin imersie - 118,5.  Indice de refractie 1.46. Gama dioptrică: +l,0D - +40,0D.  Pasul de 0.5 - 1.0 D pentru gama dioptrica + 1.0 -+ 8.0D,  pasul de 0.5 pentru gama dioptrica + 8.0 -+ 30.0D. Se accepta oferta unui spectru mai larg de dioptrii.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</si>
  <si>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posterioare foldabil preincarcat in injector </t>
  </si>
  <si>
    <t xml:space="preserve">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</si>
  <si>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posterioare, foldabil, cu 4 puncte de fixare. Cartuș inclus.</t>
  </si>
  <si>
    <t xml:space="preserve">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Pe 4 piciorușe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</si>
  <si>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</si>
  <si>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dur</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</si>
  <si>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</si>
  <si>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dur camera posterioară.</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</si>
  <si>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</si>
  <si>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Cristalin artificial multifocal</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</si>
  <si>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</si>
  <si>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</si>
  <si>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</si>
  <si>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posterioara, foldabil, monobloc, toric asferic</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</si>
  <si>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</si>
  <si>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Cristalin artificial, forma patrat (square form), foldabil, preincarcat</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</si>
  <si>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</si>
  <si>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Cristalin artificial, forma S, foldabil, preincarcat</t>
  </si>
  <si>
    <t xml:space="preserve">Cristalin artificial camera posterioara foldabil, hidrofilic, acrilic, asferic, biconvex optica=6,0 mm, , haptica H=13,0 mm, tip S, angulatia hapticelor 5°.  Constanta A: metoda biometrica 119.0 , metoda prin imersie 118.5. Indice de refractie - 1.48. Gama dioptrică: +5.0D  +35,0D. Pasul de 1.0 D pentru gama dioptrica +5.0D - +10.0D, +31.0D - +35.0D,  pasul de 0.5D pentru gama dioptrica +10.5D -+30.0.0D. Se accepta oferta unui spectru mai larg de dioptrii.  Cristalinul preincarcat in injector pentru incizia până la  2,2 mm .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</si>
  <si>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Cutit microchirurgical (pentru incizie corneana, sclerala)</t>
  </si>
  <si>
    <t>Cutit microchirurgical (pentru incizie corneana, sclerala). Lama de 1,2 mm (20 G) cu tăiş bilateral, drept, steril. Material - otel inoxidabil.</t>
  </si>
  <si>
    <t>Cutit oftalmic pentru incizia de bază chirurugia cataractei lama de 1.2 mm</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</si>
  <si>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</si>
  <si>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Cutit oftalmic pentru incizia de bază chirurugia cataractei lama de 2.6 mm</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</si>
  <si>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</si>
  <si>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Cutit oftalmic pentru incizia de bază chirurugia cataractei lama de 2.75 mm</t>
  </si>
  <si>
    <t xml:space="preserve">Cutit oftalmic, pentru chirurgia globului ocular (pentru incizia de baza in chirurgia cataractei). Cutit cu miner complet, cu lățimea lamei de 2.75 mm, satinat, angulat sub unghi 45 grade, cu tăiş lateral, dublu teșit, lungime cap 8 mm, lungime lamă 3,2 mm, lățimea tăietoare 0.35 + 0,2 mm, steril. Material - otel inoxidabil.
</t>
  </si>
  <si>
    <t>Cutit oftalmic pentru incizie corneară de baza 2.2 mm</t>
  </si>
  <si>
    <t xml:space="preserve">Cutit microchirurgical oftalmic pentru chirurgia globului ocular, ( pentru incizie corneeană de baza) 2,2 mm. Cutit cu miner complet, cu lățimea lamei de 2.2 mm, satinat, angulat sub unghi 45 grade, cu tăiş lateral.   Dual bevel. Steril. Material - otel inoxidabil (aliaj- austenit). </t>
  </si>
  <si>
    <t>Cuțit oftalmic pentru largirea inciziei de baza 5.5 mm</t>
  </si>
  <si>
    <t xml:space="preserve">Cuțit oftalmic, pentru chirurgia globului ocular (pentru largirea inciziei de baza in chirurgia cataractei). Cutit satinat, angulat, cu lățimea lamei  de 5,5 mm, cu tăiș lateral, dublu teșit, cu unghi 45 grade, steril. Miner complet.
</t>
  </si>
  <si>
    <t>Dispozitive intubatie lacrimala</t>
  </si>
  <si>
    <t xml:space="preserve">2 probe, 23 G, de 11 mm, varfuri in oliva, tub silicon 300 mm, in set,  </t>
  </si>
  <si>
    <t>Fir sutura 10/0 pentru Fixarea cristalinului la scleră, 2 ace: drept si curbat</t>
  </si>
  <si>
    <t>Fir sutura 10/0 pentru Fixarea cristalinului la scleră, ac spatulat</t>
  </si>
  <si>
    <t xml:space="preserve">Fir polipropilenă 10/0,  monofilament, albastru, doua ace: unul drept si unul curb, sterila, lungimea suturei 30 cm; ac spatulat diametru 0,14 ±2%,  ac drept L=16,0 ±2% mm, ac  curbat - 4,5mm,  curbura 7/16, 158”steril. </t>
  </si>
  <si>
    <t>Fir sutura 10/0 pentru Fixarea cristalinului la scleră, ace curbate</t>
  </si>
  <si>
    <t>Fir sutura 10/0 pentru Fixarea cristalinului la scleră, ac curbat</t>
  </si>
  <si>
    <t>Fir polipropilen 10/0,  albastra monofilament lungimea suturii 20cm, ac curbat 15- 16 mm spatulat rotunjit, swage laser, diametru acului 0,24 mm. curbura 1/4, 90”    Parametrii diametrul si lungimea  acului si suturii ±2% steril</t>
  </si>
  <si>
    <t xml:space="preserve">Fir sutura 10/0 Polipropilen pentru Fixarea cristalinului  la scleră, 2 ace drepte </t>
  </si>
  <si>
    <t>Polypropylene albastru monofilament: 2 ace drepte d=0,14mm, L= 16 mm, lungimea suturii 20 cm,  Parametrii diametrul si lungimea  acului si suturii ±2% , sterile</t>
  </si>
  <si>
    <t>Fir sutura 6/0 Polyglactin (PGA)</t>
  </si>
  <si>
    <t xml:space="preserve">PGA Absorbabil violet împletit: lungimea suturii 45 cm, 2 ace, spatulă 6,5 mm, diametru 0,24 mm, curbura  ¼, 90° , sterila.  Parametrii diametrul si lungimea  acului si suturii ±2% ,  </t>
  </si>
  <si>
    <t>Fir sutura 7/0 Polyglactin (PGA)</t>
  </si>
  <si>
    <t xml:space="preserve">PGA Absorbabil violet împletit 2 ace,  spatulă 5,5 mm , diametru 0,20 mm, curbura  3/8, 158°, lungimea suturii 45 cm, sterilă. Parametrii diametrul si lungimea  acului si suturii ±2%. </t>
  </si>
  <si>
    <t xml:space="preserve">Fir sutura 8/0 Polyglactin (PGA) </t>
  </si>
  <si>
    <t xml:space="preserve">PGA Absorbabil violet împletit 2 ace,  spatulă 6,5 mm , diametru 0,20 mm, curbura  3/8, 135°, lungimea suturii 30 cm, sterilă. Parametrii diametrul si lungimea  acului si suturii ±2%  </t>
  </si>
  <si>
    <t xml:space="preserve">Fir sutura Matasa  8/0 </t>
  </si>
  <si>
    <t xml:space="preserve">Matasa Virgin 8/0 albastra rasucita:  lungimea suturii 45 cm, 2 ace, spatulă,  lungimea 6,5; diametru 0,20 mm, curbura 3/8, 135° sterila </t>
  </si>
  <si>
    <t>(blank)</t>
  </si>
  <si>
    <t>Fir sutură nailon 10/0</t>
  </si>
  <si>
    <t>Fir sutură nailon 10/0, 12'</t>
  </si>
  <si>
    <t xml:space="preserve">Fir sutură nailon 10/0 nailon oftalmologic monofil.10/0, 0.2mmx30cm (2ace 3/8, tip Spatula, d=0.2±2%mm, L=6.2±2%mm), steril </t>
  </si>
  <si>
    <t>Fir sutura Nailon 10/0 pentru chirurgia oftalmica</t>
  </si>
  <si>
    <t xml:space="preserve">Nailon oftalmic monofil.. 10/0, 0,2mm x30 cm (2 ace 3/8, tip Spatula, d=0,15±2% mm, L=6,19±2% mm),  steril </t>
  </si>
  <si>
    <t>Fir sutura Nailon 9/0 pentru chirurgia oftalmica</t>
  </si>
  <si>
    <t xml:space="preserve">Nailon oftalmic monofil. 9/0, 0,2mm x30 cm (2 ace 3/8 , tip spatula, d=0,20±2% mm, L=6,55±2% mm) </t>
  </si>
  <si>
    <t>Fir sutura Poliglacti 9/0 pentru chirurgia globului ocular</t>
  </si>
  <si>
    <t>Fir sutura vicril 9/0 pentru chirurgia globului ocular</t>
  </si>
  <si>
    <t>Sutura resorbabila,  polyglactin, sterila, oftalmica,9/0, 0,2mm x30 cm (2 ace 3/8 , tip spatula, d=0,20±2% mm, L=6,55±2% mm),steril *</t>
  </si>
  <si>
    <t xml:space="preserve">Fir sutura Polipropilen  5/0 </t>
  </si>
  <si>
    <t xml:space="preserve">Fir sutura polipropilen 5/0 dublu armat, lungimea suturii de la 60 cm ,  2 ace cat taper, L= 16mm, 1/2 , steril. Parametrii diametrul si lungimea  acului si suturii ±2% , </t>
  </si>
  <si>
    <t>Foarfece endooculare cu tăiere vertical</t>
  </si>
  <si>
    <t xml:space="preserve">Foarfece endooculare 25 G cu tăiere verticala, mobila partea proximala, steril
</t>
  </si>
  <si>
    <t>Foarfece endooculare Curved</t>
  </si>
  <si>
    <t xml:space="preserve">Foarfece endooculare 25 G Curved, steril
</t>
  </si>
  <si>
    <t>Hialuronat de sodiu 1%</t>
  </si>
  <si>
    <t xml:space="preserve">Hialuronat de sodiu 1% - 1.0 ml (menținerea spațiului, manipulare ușoară).  în seringa sterilă de 1.0 ml, cu canulă 27 G de unică folosință, sterila, apirogena.
</t>
  </si>
  <si>
    <t>Implant orbital din silicon</t>
  </si>
  <si>
    <t xml:space="preserve">1)Diametre de la 18 pina la 22 mm inclusiv, steril; </t>
  </si>
  <si>
    <t>Implant pentru chirurgia filtranta a glaucomului</t>
  </si>
  <si>
    <t xml:space="preserve">Implant pentru chirurgia filtranta a glaucomului, steril </t>
  </si>
  <si>
    <t>Inel intracapsular steril 10/11</t>
  </si>
  <si>
    <t>Inel intracapsular steril</t>
  </si>
  <si>
    <t xml:space="preserve">Inel intracapsular steril: oval, policarbonatmetacrilat dimensiuni: 10/11 mm
</t>
  </si>
  <si>
    <t>Inel intracapsular steril 12/13</t>
  </si>
  <si>
    <t xml:space="preserve">Inel intracapsular steril: oval, policarbonatmetacrilat dimensiuni: 12/13 mm
</t>
  </si>
  <si>
    <t>Manson de silicon pentru facoemulsificare p-u aparatul Constellation Vision System</t>
  </si>
  <si>
    <t xml:space="preserve">1) Pentru aparatul Constellation Vision System; 2) Manson de silicon, steril, de unica folosinta, 0,9 mm, Ultra, pentru incizia 2.2-2.5 mm. </t>
  </si>
  <si>
    <t>Manson pentru virf faco, compatibil cu VISALISV500</t>
  </si>
  <si>
    <t xml:space="preserve">1) reutilizabil; 2) Albastru; 3) Silicon; 4) 20G; 5) Pentru incizia 2.6-2.8 mm; </t>
  </si>
  <si>
    <t>Marcher chirurgical</t>
  </si>
  <si>
    <t xml:space="preserve">Marcher chirurgical (carioca pentru marcare în chirurgia oftalmică, fiecare ambalată sterilă) </t>
  </si>
  <si>
    <t>Pense endooculare ILA</t>
  </si>
  <si>
    <t xml:space="preserve">Pense endooculare pentru intervenții Grieshaber DSP Tips: ILA 25 G pentru pilingul membrane limitante, steril
</t>
  </si>
  <si>
    <t>Pense endooculare Tips: MAX Grip</t>
  </si>
  <si>
    <t xml:space="preserve">Pense endooculare pentru intervenții Grieshaber DSP Tips: MAX Grip 25 G pentru membrane gliale, steril
</t>
  </si>
  <si>
    <t xml:space="preserve">Perfluoro-decalin </t>
  </si>
  <si>
    <t xml:space="preserve">sol. perfluorocarbon sterila, preincarcata in seringa de 7 ml. </t>
  </si>
  <si>
    <t>Mililitru</t>
  </si>
  <si>
    <t>Piesa p/u vitrectomie anterioara compatibil cu  aparatulALCON INFINITI</t>
  </si>
  <si>
    <t>Piesa p/u vitrectomie anterioara compatibil cu  aparatulALCON INFINITI, 25GA  steril,unica folosinta</t>
  </si>
  <si>
    <t>Piesa pentru irigare-aspirare in facoemulsificare, compatibil cu VISALISV500</t>
  </si>
  <si>
    <t xml:space="preserve">1) De multipla folosinta; 2) pentru tehnica coaxiala. </t>
  </si>
  <si>
    <t>Piesa pentru vitrectomie anterioara compatibil cu Constellation Vision System</t>
  </si>
  <si>
    <t xml:space="preserve">Piesa pentru vitrectomie anterioara compatibil cu Constellation Vision System 1)Sterila; 2) Unica folosinta; 3) 20GA; </t>
  </si>
  <si>
    <t>Piesa pentru vitrectomie anterioara compatibil cu VISALISV500</t>
  </si>
  <si>
    <t xml:space="preserve">1)Sterila; 2) Unica folosinta; 3) 20G; 4) Cu manson de silicon. </t>
  </si>
  <si>
    <t>PIESE p/u irigatie-aspiratie compatibil cu aparatul ALCON INFINITI</t>
  </si>
  <si>
    <t>PIESE p/u irigatie-aspiratie tehnica bimanuală compatibil cu aparatul ALCON INFINITI</t>
  </si>
  <si>
    <t>PIESE p/u irigatie-aspiratie compatibil cu aparatul ALCON INFINITI, STERIL,unica folosinta</t>
  </si>
  <si>
    <t>Proba endodiatermo 25 GA compatibil pentru aparatul Constellation Alcon</t>
  </si>
  <si>
    <t>Vârf endodiatermo compatibil pentru aparatul Constellation Alcon,  DSP 25G, steril,unica folosinta</t>
  </si>
  <si>
    <t>Proba endoiluminator compatibil cu Alcon Constellation</t>
  </si>
  <si>
    <t>"Proba endoiluminator compatibil cu Alcon Constellation, Forma dreapta (liniara), Tip: widefield (camp larg), Steril</t>
  </si>
  <si>
    <t>Proba vitrectomie anterioara pentru aparatul Centurion Alcon</t>
  </si>
  <si>
    <t>Proba vitrectomie anterioara pentru aparatul Centurion Alcon, 23 GA  steril,unica folosinta</t>
  </si>
  <si>
    <t>Set pentru injectarea uleiului de silicon</t>
  </si>
  <si>
    <t>Set pentru injectarea uleiului de silicon, Compatibil cu Alcon Constellation Vision System, Steril. Seringa pentru injectarea / extractia uleiului de silicon compatibila la Alcon Constellation Vision System. Canule 23G / 25G / 27G</t>
  </si>
  <si>
    <t>Solutie irigare-aspirare pentru aparatul Centurion Alcon</t>
  </si>
  <si>
    <t>Solutie irigare-aspirare, in pungi de 500 ml, sterila, pentru facoemulsificatorul Centurion Alcon</t>
  </si>
  <si>
    <t>Sonda endolaser</t>
  </si>
  <si>
    <t xml:space="preserve">1) Pentru aparatul Constellation Vision System; 2) 25G; 3) Steril. </t>
  </si>
  <si>
    <t>Sutura chir. oftalm. Matase virgin 7/0</t>
  </si>
  <si>
    <t xml:space="preserve">Matasa oft.,7/0, impletit , negru, 45 cm, (2 ace 3/8, tip Spatula d=0,20±2%mm, L=6,55±2%mm), steril </t>
  </si>
  <si>
    <t xml:space="preserve">Sutura chir. oftalm. Poliester 5/0 </t>
  </si>
  <si>
    <t xml:space="preserve">Sutura chir. oftalm. Poliester (grosime 5/0, impletit, alb, dublu armat, L=45 mm, ac 1/4, spatulat, d=0,35±2%mm, L=7,92±2%),   steril </t>
  </si>
  <si>
    <t xml:space="preserve">Sutura chir. oftalm. Poliester 6/0 </t>
  </si>
  <si>
    <t xml:space="preserve">(grosime 6/0, impletit, alb, dublu armat, L=45 mm, ac 1/4, spatulat, d=0,35±2%mm, L=7,92±2%, steril </t>
  </si>
  <si>
    <t xml:space="preserve">Trepane pentru transplant de cornee jetabile </t>
  </si>
  <si>
    <t>Trepane pentru transplant de cornee jetabile donor</t>
  </si>
  <si>
    <t xml:space="preserve">Trepane pentru transplant de cornee jetabile (de unica folosință) cu set de vacuum de diferite dimensiuni de la 7,0-9,0 – cu pasul 0,25 – pentru donor (dimensiuni suplimentare se accepa).
</t>
  </si>
  <si>
    <t xml:space="preserve">Trepane pentru transplant de cornee jetabile  </t>
  </si>
  <si>
    <t>Trepane pentru transplant de cornee jetabile  recipient</t>
  </si>
  <si>
    <t xml:space="preserve">Trepane pentru transplant de cornee jetabile (de unica folosință) cu set de vacuum de diferite dimensiuni de la 6,0-8,0 – cu pasul 0,25– pentru recipient (dimensiuni suplimentare se accepta). </t>
  </si>
  <si>
    <t>Trocare pentru chirurgia vitreoretiniana 25G</t>
  </si>
  <si>
    <t xml:space="preserve">25G Trocare pentru chirurgia vitreoretiniana, Cu valva, Set de 3 trocare, Steril </t>
  </si>
  <si>
    <t>Tub de silicon</t>
  </si>
  <si>
    <t xml:space="preserve">1) Tub de silicon pentru conjunctivorinostomie; 2)  Ø 3,7 mm- 4,0 mm; 3) Steril; </t>
  </si>
  <si>
    <t>Tub de silicon pentru fixarea benzii de silicon</t>
  </si>
  <si>
    <t xml:space="preserve">1) Tub de silicon pentru fixarea benzii de silicon (sleeve); 2)  Diametru 2,0 x 0,75 mm; 3)steril; 4) Din silicon; </t>
  </si>
  <si>
    <t>Ulei de Silicon 1300</t>
  </si>
  <si>
    <t xml:space="preserve">Ulei de silicon 1300 (densitatea relativa 0,96-0,98 g/cm3), flacon steril 10 ml. Flacon= Bucată
</t>
  </si>
  <si>
    <t>flacon</t>
  </si>
  <si>
    <t>Ulei de Silicon 5700</t>
  </si>
  <si>
    <t xml:space="preserve">Ulei de silicon 5700 (indexul de refracție 1,40, densitatea relativa 0,96-0,98 g/cm3), preinjectat în seringă, steril 10 ml. Flacon- Bucată
</t>
  </si>
  <si>
    <t xml:space="preserve">ULTRAVIT proba pentru vitrectomie 25G </t>
  </si>
  <si>
    <t xml:space="preserve">25G ULTRAVIT proba pentru vitrectomie, 10000 de taieri, Tip: pneumatic, Steril </t>
  </si>
  <si>
    <t>Vârf endodiatermo compatibil  cu  aparatul ALCON INFINITI</t>
  </si>
  <si>
    <t>Vârf endodiatermo compatibil  cu  aparatul ALCON INFINITI,  DSP 25G steril,unica folosinta</t>
  </si>
  <si>
    <t>Vîrf pentru facoemulsificare p-u aparatul Constellation Vision System</t>
  </si>
  <si>
    <t>1) Pentru aparatul Constellation Vision System; 2) Steril; diametru de 0, 9 mm, curbat, 45 ˚, jentabil  de unică folosință, steril .  Analog cu modelul: Kelman turbosonica ABS Mini Tip</t>
  </si>
  <si>
    <t>Virf ultrasunet pentru facoemulsificare, compatibil cu VISALISV500</t>
  </si>
  <si>
    <t>1) De multipla folosinta; 2) 20G; 3) Drept; 4) Angulare 30 grade; 5) Pentru incizia 2.6-2.8 mm; 6) Tehnica coaxiala;</t>
  </si>
  <si>
    <t xml:space="preserve">Viscoelastic Chondroitin sulfat in seringa 0.3 - 0.5 ml </t>
  </si>
  <si>
    <t xml:space="preserve">Viscoelastic in seringa 0.3 - 0.5 ml </t>
  </si>
  <si>
    <t xml:space="preserve">Viscoelastic (sol.Sodium Chondroitin Sulfat sau compoziție din Sodium Hyaluronate 2% si Sodium Chondroitin Sulphate 2%), seringa 0.3 - 0.5 ml cu canula 27 G, steril, pentru uz intraocular </t>
  </si>
  <si>
    <t>Viscoelastic în seringă 1ml</t>
  </si>
  <si>
    <t xml:space="preserve">Sol. Sodium hyaluronate 20mg combinat cu  solutie chondroitin sulfat 20mg, in seringa de 1 ml si canula 27G, steril, apirogen, pentru uz intraocular.
</t>
  </si>
  <si>
    <t>Viscoelastic methylcelluloza 2% in seringa 2ml</t>
  </si>
  <si>
    <t xml:space="preserve">Hydroxypropyl methylcellulosa 2%, solutie oftalmica in seringa 2ml, sterila, apirogena, cu canula 23 G.   Viscozitatea minima  4500 cPs. 
</t>
  </si>
  <si>
    <t>Viscoelastic methylcelluloza 2%, 5 ml</t>
  </si>
  <si>
    <t>Viscoelastic methylcelluloza 2% in seringa 5 ml</t>
  </si>
  <si>
    <t xml:space="preserve">Hydroxypropyl methylcellulose 2%  -  soluție viscoelastică  oftalmica, transparentă, isotona, apirogena, in flacoane de 5 ml.  Sterilă. Viscozitatea 2000-5000 cPs
</t>
  </si>
  <si>
    <t>Vopsea pentru capsula anterioara</t>
  </si>
  <si>
    <t xml:space="preserve">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Flacon= Bucată
</t>
  </si>
  <si>
    <t>Cutit oftalmic chirurgical 45 grade</t>
  </si>
  <si>
    <t>Cutit de unica folosinta, pentru interventii microchirurgicale, miner complet, lama din otel inoxidabil dur, lama dreapta, cu tais lateral sub unghi  45 grade, satinat, steril</t>
  </si>
  <si>
    <t>Bucata</t>
  </si>
  <si>
    <t>Cutit oftalmic chirurgical model crescent</t>
  </si>
  <si>
    <t>Cutit de unica folosinta, pentru interventii microchirurgicale, miner complet, lama din otel inoxidabil dur, lama pentru incizie crescenta, 2.3 mm, angulata la 60 grade , teșita în sus,  satinat, steril</t>
  </si>
  <si>
    <t>Inel capsular de tensiune, 12 mm, tip Cionni</t>
  </si>
  <si>
    <t>Inel capsular de tensiune, 12 mm, tip CionniInel capsular de tensiune</t>
  </si>
  <si>
    <t>Inel capsular de tensiune, 12 mm, tip Cionni, cu 2 inele de fixare, dreapta si stinga, material PMMA, steril</t>
  </si>
  <si>
    <t xml:space="preserve">Ulei de silicon 1300 (densitatea relativa 0,96-0,98 g/cm3), in seringa preincarcata sterila de 10 ml
</t>
  </si>
  <si>
    <t>43 și 44 presupun unul si același cristalin?</t>
  </si>
  <si>
    <t xml:space="preserve">Hialuronat de sodiu 1,4% - 1.0 ml (menținerea spațiului camerei anterioare globului ocular intraoperator, posedă viscozitatea 400.000 mPas, manipulare ușoară).  în seringa sterilă de 1.0 ml, cu canulă 27 G de unică folosință, sterila. Preț estemativ  550lei .   cantitatea indicată numai pentru specificațiile nominalizate </t>
  </si>
  <si>
    <t>NOTE IMSP SCM Sf.Treime</t>
  </si>
  <si>
    <t>Suma fără TVA</t>
  </si>
  <si>
    <t>Suma cu TVA</t>
  </si>
  <si>
    <t xml:space="preserve">Nailon oftalmic monofil.. 10/0, 0,2mm x30 cm (2 ace 3/8, tip Spatula, d=0,14±2% mm, L=6,0±2% mm),  steril </t>
  </si>
  <si>
    <t>Sonda endolaser 25 g,  curbata</t>
  </si>
  <si>
    <t xml:space="preserve">1) Pentru aparatul Constellation Vision System; 2) 25G; curbata; 3) Steril. </t>
  </si>
  <si>
    <t>Canula getabila 27G, dreapta</t>
  </si>
  <si>
    <t xml:space="preserve">Canula viscoelastic 27 G , dreapta, soft tip (virf de silicon) 
</t>
  </si>
  <si>
    <t>Hialuronat de sodiu 1,4%</t>
  </si>
  <si>
    <t xml:space="preserve">Hialuronat de sodiu 1,4% - 1.0 ml (menținerea spațiului camerei anterioare globului ocular intraoperator, posedă viscozitatea 400.000 mPas, manipulare ușoară).  în seringa sterilă de 1.0 ml, cu canulă 27 G de unică folosință, sterila.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</si>
</sst>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font>
      <sz val="11"/>
      <color theme="1"/>
      <name val="Calibri"/>
      <family val="2"/>
      <scheme val="minor"/>
    </font>
    <font>
      <sz val="10"/>
      <name val="Arial"/>
      <family val="2"/>
    </font>
    <font>
      <sz val="11"/>
      <color rgb="FF000000"/>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b/>
      <sz val="11"/>
      <color theme="1"/>
      <name val="Calibri"/>
      <family val="2"/>
      <scheme val="minor"/>
    </font>
  </fonts>
  <fills count="6">
    <fill>
      <patternFill/>
    </fill>
    <fill>
      <patternFill patternType="gray125"/>
    </fill>
    <fill>
      <patternFill patternType="solid">
        <fgColor rgb="FFA5A5A5"/>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 fillId="0" borderId="0" applyBorder="0" applyProtection="0">
      <alignment/>
    </xf>
    <xf numFmtId="0" fontId="1" fillId="0" borderId="0">
      <alignment/>
      <protection/>
    </xf>
    <xf numFmtId="0" fontId="6"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5">
    <xf numFmtId="0" fontId="0" fillId="0" borderId="0" xfId="0"/>
    <xf numFmtId="0" fontId="0" fillId="0" borderId="0" xfId="0" applyAlignment="1">
      <alignment wrapText="1"/>
    </xf>
    <xf numFmtId="0" fontId="0" fillId="0" borderId="2" xfId="0" applyBorder="1" applyAlignment="1">
      <alignment wrapText="1"/>
    </xf>
    <xf numFmtId="0" fontId="0" fillId="0" borderId="2" xfId="0" applyBorder="1"/>
    <xf numFmtId="0" fontId="0" fillId="3" borderId="2" xfId="0" applyFill="1" applyBorder="1" applyAlignment="1">
      <alignment wrapText="1"/>
    </xf>
    <xf numFmtId="0" fontId="0" fillId="3" borderId="2" xfId="0" applyFill="1" applyBorder="1"/>
    <xf numFmtId="0" fontId="0" fillId="4" borderId="2" xfId="0" applyFill="1" applyBorder="1" applyAlignment="1">
      <alignment wrapText="1"/>
    </xf>
    <xf numFmtId="0" fontId="0" fillId="0" borderId="2" xfId="0" applyBorder="1"/>
    <xf numFmtId="0" fontId="4" fillId="0" borderId="2" xfId="23" applyFont="1" applyBorder="1" applyAlignment="1">
      <alignment horizontal="left" vertical="top" wrapText="1"/>
      <protection/>
    </xf>
    <xf numFmtId="0" fontId="2" fillId="0" borderId="2" xfId="0" applyFont="1" applyBorder="1" applyAlignment="1">
      <alignment horizontal="center" vertical="center" wrapText="1"/>
    </xf>
    <xf numFmtId="164" fontId="0" fillId="0" borderId="2" xfId="18" applyFont="1" applyFill="1" applyBorder="1"/>
    <xf numFmtId="164" fontId="0" fillId="3" borderId="2" xfId="18" applyFont="1" applyFill="1" applyBorder="1"/>
    <xf numFmtId="164" fontId="7" fillId="0" borderId="3" xfId="18" applyFont="1" applyFill="1" applyBorder="1"/>
    <xf numFmtId="164" fontId="7" fillId="3" borderId="3" xfId="18" applyFont="1" applyFill="1" applyBorder="1"/>
    <xf numFmtId="0" fontId="0" fillId="5" borderId="2" xfId="0" applyFill="1" applyBorder="1"/>
  </cellXfs>
  <cellStyles count="28">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B8EA-89C8-472C-AE57-F405017555D9}">
  <dimension ref="A1:W124"/>
  <sheetViews>
    <sheetView tabSelected="1" workbookViewId="0" topLeftCell="D1">
      <pane ySplit="1" topLeftCell="A2" activePane="bottomLeft" state="frozen"/>
      <selection pane="bottomLeft" activeCell="W3" sqref="W3"/>
    </sheetView>
  </sheetViews>
  <sheetFormatPr defaultColWidth="9.140625" defaultRowHeight="24" customHeight="1"/>
  <cols>
    <col min="2" max="2" width="18.00390625" style="1" customWidth="1"/>
    <col min="3" max="3" width="16.28125" style="1" customWidth="1"/>
    <col min="4" max="4" width="35.140625" style="1" customWidth="1"/>
    <col min="5" max="5" width="13.00390625" style="0" customWidth="1"/>
    <col min="8" max="21" width="11.57421875" style="0" customWidth="1"/>
    <col min="22" max="22" width="15.7109375" style="0" customWidth="1"/>
    <col min="23" max="23" width="18.7109375" style="0" customWidth="1"/>
  </cols>
  <sheetData>
    <row r="1" spans="1:23" s="1" customFormat="1" ht="87" customHeight="1">
      <c r="A1" s="2" t="s">
        <v>0</v>
      </c>
      <c r="B1" s="2" t="s">
        <v>1</v>
      </c>
      <c r="C1" s="2" t="s">
        <v>2</v>
      </c>
      <c r="D1" s="2" t="s">
        <v>3</v>
      </c>
      <c r="E1" s="2" t="s">
        <v>270</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272</v>
      </c>
      <c r="W1" s="4" t="s">
        <v>271</v>
      </c>
    </row>
    <row r="2" spans="1:23" ht="45" customHeight="1">
      <c r="A2" s="3">
        <v>1</v>
      </c>
      <c r="B2" s="2" t="s">
        <v>20</v>
      </c>
      <c r="C2" s="2" t="s">
        <v>20</v>
      </c>
      <c r="D2" s="2" t="s">
        <v>21</v>
      </c>
      <c r="E2" s="3"/>
      <c r="F2" s="3" t="s">
        <v>22</v>
      </c>
      <c r="G2" s="3">
        <v>1890</v>
      </c>
      <c r="H2" s="3"/>
      <c r="I2" s="3"/>
      <c r="J2" s="3"/>
      <c r="K2" s="3">
        <v>100</v>
      </c>
      <c r="L2" s="3">
        <v>12</v>
      </c>
      <c r="M2" s="3"/>
      <c r="N2" s="3"/>
      <c r="O2" s="3"/>
      <c r="P2" s="3"/>
      <c r="Q2" s="3"/>
      <c r="R2" s="3"/>
      <c r="S2" s="3"/>
      <c r="T2" s="3"/>
      <c r="U2" s="3">
        <v>112</v>
      </c>
      <c r="V2" s="3">
        <f>U2*G2</f>
        <v>211680</v>
      </c>
      <c r="W2" s="5">
        <f>V2-(V2/6)</f>
        <v>176400</v>
      </c>
    </row>
    <row r="3" spans="1:23" ht="56.25" customHeight="1">
      <c r="A3" s="3">
        <v>2</v>
      </c>
      <c r="B3" s="2" t="s">
        <v>23</v>
      </c>
      <c r="C3" s="2" t="s">
        <v>23</v>
      </c>
      <c r="D3" s="2" t="s">
        <v>24</v>
      </c>
      <c r="E3" s="3"/>
      <c r="F3" s="3" t="s">
        <v>22</v>
      </c>
      <c r="G3" s="3">
        <v>5.46</v>
      </c>
      <c r="H3" s="3"/>
      <c r="I3" s="3"/>
      <c r="J3" s="5">
        <v>1000</v>
      </c>
      <c r="K3" s="5">
        <v>2000</v>
      </c>
      <c r="L3" s="3">
        <v>200</v>
      </c>
      <c r="M3" s="3"/>
      <c r="N3" s="5">
        <v>1000</v>
      </c>
      <c r="O3" s="3"/>
      <c r="P3" s="3"/>
      <c r="Q3" s="3"/>
      <c r="R3" s="5">
        <v>100</v>
      </c>
      <c r="S3" s="3"/>
      <c r="T3" s="3"/>
      <c r="U3" s="14">
        <f>T3+S3+R3+Q3+P3+O3+N3+M3+K3+J3+I3+H3</f>
        <v>4100</v>
      </c>
      <c r="V3" s="3">
        <f>U3*G3</f>
        <v>22386</v>
      </c>
      <c r="W3" s="14">
        <f aca="true" t="shared" si="0" ref="W3:W65">V3-(V3/6)</f>
        <v>18655</v>
      </c>
    </row>
    <row r="4" spans="1:23" ht="24" customHeight="1">
      <c r="A4" s="3">
        <v>3</v>
      </c>
      <c r="B4" s="2" t="s">
        <v>25</v>
      </c>
      <c r="C4" s="2" t="s">
        <v>25</v>
      </c>
      <c r="D4" s="2" t="s">
        <v>26</v>
      </c>
      <c r="E4" s="3"/>
      <c r="F4" s="3" t="s">
        <v>27</v>
      </c>
      <c r="G4" s="3">
        <v>8.28</v>
      </c>
      <c r="H4" s="3"/>
      <c r="I4" s="3">
        <v>160</v>
      </c>
      <c r="J4" s="3"/>
      <c r="K4" s="3">
        <v>50</v>
      </c>
      <c r="L4" s="3"/>
      <c r="M4" s="3"/>
      <c r="N4" s="3"/>
      <c r="O4" s="3"/>
      <c r="P4" s="3"/>
      <c r="Q4" s="3"/>
      <c r="R4" s="3"/>
      <c r="S4" s="3"/>
      <c r="T4" s="3"/>
      <c r="U4" s="3">
        <v>210</v>
      </c>
      <c r="V4" s="3">
        <f aca="true" t="shared" si="1" ref="V3:V65">U4*G4</f>
        <v>1738.8</v>
      </c>
      <c r="W4" s="5">
        <f t="shared" si="0"/>
        <v>1449</v>
      </c>
    </row>
    <row r="5" spans="1:23" ht="24" customHeight="1">
      <c r="A5" s="3">
        <v>4</v>
      </c>
      <c r="B5" s="2" t="s">
        <v>28</v>
      </c>
      <c r="C5" s="2" t="s">
        <v>28</v>
      </c>
      <c r="D5" s="2" t="s">
        <v>29</v>
      </c>
      <c r="E5" s="3"/>
      <c r="F5" s="3" t="s">
        <v>27</v>
      </c>
      <c r="G5" s="3">
        <v>10</v>
      </c>
      <c r="H5" s="3">
        <v>3</v>
      </c>
      <c r="I5" s="3"/>
      <c r="J5" s="3"/>
      <c r="K5" s="3">
        <v>100</v>
      </c>
      <c r="L5" s="3">
        <v>600</v>
      </c>
      <c r="M5" s="3"/>
      <c r="N5" s="3"/>
      <c r="O5" s="3">
        <v>12</v>
      </c>
      <c r="P5" s="3"/>
      <c r="Q5" s="3"/>
      <c r="R5" s="3">
        <v>20</v>
      </c>
      <c r="S5" s="3"/>
      <c r="T5" s="3"/>
      <c r="U5" s="3">
        <v>735</v>
      </c>
      <c r="V5" s="3">
        <f t="shared" si="1"/>
        <v>7350</v>
      </c>
      <c r="W5" s="5">
        <f t="shared" si="0"/>
        <v>6125</v>
      </c>
    </row>
    <row r="6" spans="1:23" ht="24" customHeight="1">
      <c r="A6" s="7">
        <v>5</v>
      </c>
      <c r="B6" s="2" t="s">
        <v>30</v>
      </c>
      <c r="C6" s="2" t="s">
        <v>30</v>
      </c>
      <c r="D6" s="2" t="s">
        <v>31</v>
      </c>
      <c r="E6" s="3"/>
      <c r="F6" s="3" t="s">
        <v>22</v>
      </c>
      <c r="G6" s="3">
        <v>5.46</v>
      </c>
      <c r="H6" s="3">
        <v>1000</v>
      </c>
      <c r="I6" s="3"/>
      <c r="J6" s="3"/>
      <c r="K6" s="3">
        <v>100</v>
      </c>
      <c r="L6" s="3"/>
      <c r="M6" s="3">
        <v>20</v>
      </c>
      <c r="N6" s="3"/>
      <c r="O6" s="3">
        <v>8</v>
      </c>
      <c r="P6" s="3">
        <v>500</v>
      </c>
      <c r="Q6" s="3"/>
      <c r="R6" s="3">
        <v>50</v>
      </c>
      <c r="S6" s="3">
        <v>500</v>
      </c>
      <c r="T6" s="3"/>
      <c r="U6" s="3">
        <v>2178</v>
      </c>
      <c r="V6" s="3">
        <f t="shared" si="1"/>
        <v>11891.88</v>
      </c>
      <c r="W6" s="5">
        <f t="shared" si="0"/>
        <v>9909.9</v>
      </c>
    </row>
    <row r="7" spans="1:23" ht="24" customHeight="1">
      <c r="A7" s="7">
        <v>6</v>
      </c>
      <c r="B7" s="2" t="s">
        <v>32</v>
      </c>
      <c r="C7" s="2" t="s">
        <v>32</v>
      </c>
      <c r="D7" s="2" t="s">
        <v>33</v>
      </c>
      <c r="E7" s="3"/>
      <c r="F7" s="3" t="s">
        <v>22</v>
      </c>
      <c r="G7" s="3">
        <v>357.75</v>
      </c>
      <c r="H7" s="3"/>
      <c r="I7" s="3"/>
      <c r="J7" s="3"/>
      <c r="K7" s="3">
        <v>100</v>
      </c>
      <c r="L7" s="3">
        <v>60</v>
      </c>
      <c r="M7" s="3"/>
      <c r="N7" s="3"/>
      <c r="O7" s="3"/>
      <c r="P7" s="3"/>
      <c r="Q7" s="3"/>
      <c r="R7" s="3"/>
      <c r="S7" s="3"/>
      <c r="T7" s="3"/>
      <c r="U7" s="3">
        <v>160</v>
      </c>
      <c r="V7" s="3">
        <f t="shared" si="1"/>
        <v>57240</v>
      </c>
      <c r="W7" s="5">
        <f t="shared" si="0"/>
        <v>47700</v>
      </c>
    </row>
    <row r="8" spans="1:23" ht="24" customHeight="1">
      <c r="A8" s="7">
        <v>7</v>
      </c>
      <c r="B8" s="2" t="s">
        <v>34</v>
      </c>
      <c r="C8" s="2" t="s">
        <v>34</v>
      </c>
      <c r="D8" s="2" t="s">
        <v>35</v>
      </c>
      <c r="E8" s="3"/>
      <c r="F8" s="3" t="s">
        <v>22</v>
      </c>
      <c r="G8" s="3">
        <v>900</v>
      </c>
      <c r="H8" s="3"/>
      <c r="I8" s="3"/>
      <c r="J8" s="3">
        <v>30</v>
      </c>
      <c r="K8" s="3">
        <v>100</v>
      </c>
      <c r="L8" s="3">
        <v>80</v>
      </c>
      <c r="M8" s="3"/>
      <c r="N8" s="3">
        <v>30</v>
      </c>
      <c r="O8" s="3"/>
      <c r="P8" s="3"/>
      <c r="Q8" s="3"/>
      <c r="R8" s="3">
        <v>10</v>
      </c>
      <c r="S8" s="3"/>
      <c r="T8" s="3">
        <v>30</v>
      </c>
      <c r="U8" s="3">
        <v>280</v>
      </c>
      <c r="V8" s="3">
        <f t="shared" si="1"/>
        <v>252000</v>
      </c>
      <c r="W8" s="5">
        <f t="shared" si="0"/>
        <v>210000</v>
      </c>
    </row>
    <row r="9" spans="1:23" ht="24" customHeight="1">
      <c r="A9" s="7">
        <v>8</v>
      </c>
      <c r="B9" s="2" t="s">
        <v>36</v>
      </c>
      <c r="C9" s="2" t="s">
        <v>36</v>
      </c>
      <c r="D9" s="2" t="s">
        <v>37</v>
      </c>
      <c r="E9" s="3"/>
      <c r="F9" s="3" t="s">
        <v>22</v>
      </c>
      <c r="G9" s="3">
        <v>5.43</v>
      </c>
      <c r="H9" s="3">
        <v>700</v>
      </c>
      <c r="I9" s="3"/>
      <c r="J9" s="3"/>
      <c r="K9" s="3">
        <v>1000</v>
      </c>
      <c r="L9" s="3">
        <v>3000</v>
      </c>
      <c r="M9" s="3">
        <v>50</v>
      </c>
      <c r="N9" s="3"/>
      <c r="O9" s="3">
        <v>120</v>
      </c>
      <c r="P9" s="3">
        <v>500</v>
      </c>
      <c r="Q9" s="3"/>
      <c r="R9" s="3">
        <v>100</v>
      </c>
      <c r="S9" s="3">
        <v>150</v>
      </c>
      <c r="T9" s="3"/>
      <c r="U9" s="3">
        <v>5620</v>
      </c>
      <c r="V9" s="3">
        <f t="shared" si="1"/>
        <v>30516.6</v>
      </c>
      <c r="W9" s="5">
        <f t="shared" si="0"/>
        <v>25430.5</v>
      </c>
    </row>
    <row r="10" spans="1:23" ht="24" customHeight="1">
      <c r="A10" s="7">
        <v>9</v>
      </c>
      <c r="B10" s="2" t="s">
        <v>38</v>
      </c>
      <c r="C10" s="2" t="s">
        <v>38</v>
      </c>
      <c r="D10" s="2" t="s">
        <v>39</v>
      </c>
      <c r="E10" s="3"/>
      <c r="F10" s="3" t="s">
        <v>22</v>
      </c>
      <c r="G10" s="3">
        <v>684.29</v>
      </c>
      <c r="H10" s="3"/>
      <c r="I10" s="3"/>
      <c r="J10" s="3"/>
      <c r="K10" s="3">
        <v>20</v>
      </c>
      <c r="L10" s="3">
        <v>6</v>
      </c>
      <c r="M10" s="3"/>
      <c r="N10" s="3"/>
      <c r="O10" s="3"/>
      <c r="P10" s="3"/>
      <c r="Q10" s="3"/>
      <c r="R10" s="3"/>
      <c r="S10" s="3"/>
      <c r="T10" s="3"/>
      <c r="U10" s="3">
        <v>26</v>
      </c>
      <c r="V10" s="3">
        <f t="shared" si="1"/>
        <v>17791.54</v>
      </c>
      <c r="W10" s="5">
        <f t="shared" si="0"/>
        <v>14826.283333333335</v>
      </c>
    </row>
    <row r="11" spans="1:23" ht="24" customHeight="1">
      <c r="A11" s="7">
        <v>10</v>
      </c>
      <c r="B11" s="2" t="s">
        <v>40</v>
      </c>
      <c r="C11" s="2" t="s">
        <v>40</v>
      </c>
      <c r="D11" s="2" t="s">
        <v>41</v>
      </c>
      <c r="E11" s="3"/>
      <c r="F11" s="3" t="s">
        <v>22</v>
      </c>
      <c r="G11" s="3">
        <v>684.29</v>
      </c>
      <c r="H11" s="3"/>
      <c r="I11" s="3"/>
      <c r="J11" s="3"/>
      <c r="K11" s="3">
        <v>20</v>
      </c>
      <c r="L11" s="3"/>
      <c r="M11" s="3"/>
      <c r="N11" s="3"/>
      <c r="O11" s="3"/>
      <c r="P11" s="3"/>
      <c r="Q11" s="3"/>
      <c r="R11" s="3"/>
      <c r="S11" s="3"/>
      <c r="T11" s="3"/>
      <c r="U11" s="3">
        <v>20</v>
      </c>
      <c r="V11" s="3">
        <f t="shared" si="1"/>
        <v>13685.8</v>
      </c>
      <c r="W11" s="5">
        <f t="shared" si="0"/>
        <v>11404.833333333332</v>
      </c>
    </row>
    <row r="12" spans="1:23" ht="24" customHeight="1">
      <c r="A12" s="7">
        <v>11</v>
      </c>
      <c r="B12" s="2" t="s">
        <v>42</v>
      </c>
      <c r="C12" s="2" t="s">
        <v>43</v>
      </c>
      <c r="D12" s="2" t="s">
        <v>44</v>
      </c>
      <c r="E12" s="3"/>
      <c r="F12" s="3" t="s">
        <v>22</v>
      </c>
      <c r="G12" s="3">
        <v>25.8</v>
      </c>
      <c r="H12" s="3">
        <v>200</v>
      </c>
      <c r="I12" s="3"/>
      <c r="J12" s="3"/>
      <c r="K12" s="3">
        <v>100</v>
      </c>
      <c r="L12" s="3"/>
      <c r="M12" s="3"/>
      <c r="N12" s="3"/>
      <c r="O12" s="3">
        <v>150</v>
      </c>
      <c r="P12" s="3">
        <v>100</v>
      </c>
      <c r="Q12" s="3"/>
      <c r="R12" s="3">
        <v>50</v>
      </c>
      <c r="S12" s="3"/>
      <c r="T12" s="3"/>
      <c r="U12" s="3">
        <v>600</v>
      </c>
      <c r="V12" s="3">
        <f t="shared" si="1"/>
        <v>15480</v>
      </c>
      <c r="W12" s="5">
        <f t="shared" si="0"/>
        <v>12900</v>
      </c>
    </row>
    <row r="13" spans="1:23" ht="24" customHeight="1">
      <c r="A13" s="7">
        <v>12</v>
      </c>
      <c r="B13" s="2" t="s">
        <v>45</v>
      </c>
      <c r="C13" s="2" t="s">
        <v>43</v>
      </c>
      <c r="D13" s="2" t="s">
        <v>46</v>
      </c>
      <c r="E13" s="3"/>
      <c r="F13" s="3" t="s">
        <v>22</v>
      </c>
      <c r="G13" s="3">
        <v>25.8</v>
      </c>
      <c r="H13" s="3">
        <v>10</v>
      </c>
      <c r="I13" s="3"/>
      <c r="J13" s="3"/>
      <c r="K13" s="3">
        <v>100</v>
      </c>
      <c r="L13" s="3"/>
      <c r="M13" s="3"/>
      <c r="N13" s="3"/>
      <c r="O13" s="3"/>
      <c r="P13" s="3"/>
      <c r="Q13" s="3"/>
      <c r="R13" s="3">
        <v>50</v>
      </c>
      <c r="S13" s="3"/>
      <c r="T13" s="3">
        <v>100</v>
      </c>
      <c r="U13" s="3">
        <v>260</v>
      </c>
      <c r="V13" s="3">
        <f t="shared" si="1"/>
        <v>6708</v>
      </c>
      <c r="W13" s="5">
        <f t="shared" si="0"/>
        <v>5590</v>
      </c>
    </row>
    <row r="14" spans="1:23" ht="24" customHeight="1">
      <c r="A14" s="7">
        <v>13</v>
      </c>
      <c r="B14" s="2" t="s">
        <v>47</v>
      </c>
      <c r="C14" s="2" t="s">
        <v>43</v>
      </c>
      <c r="D14" s="2" t="s">
        <v>48</v>
      </c>
      <c r="E14" s="3"/>
      <c r="F14" s="3" t="s">
        <v>22</v>
      </c>
      <c r="G14" s="3">
        <v>30.42</v>
      </c>
      <c r="H14" s="3">
        <v>1000</v>
      </c>
      <c r="I14" s="3"/>
      <c r="J14" s="3">
        <v>350</v>
      </c>
      <c r="K14" s="3">
        <v>1500</v>
      </c>
      <c r="L14" s="3">
        <v>4000</v>
      </c>
      <c r="M14" s="3"/>
      <c r="N14" s="3">
        <v>500</v>
      </c>
      <c r="O14" s="3"/>
      <c r="P14" s="3"/>
      <c r="Q14" s="3"/>
      <c r="R14" s="3">
        <v>100</v>
      </c>
      <c r="S14" s="3"/>
      <c r="T14" s="3"/>
      <c r="U14" s="3">
        <v>7450</v>
      </c>
      <c r="V14" s="3">
        <f t="shared" si="1"/>
        <v>226629</v>
      </c>
      <c r="W14" s="5">
        <f t="shared" si="0"/>
        <v>188857.5</v>
      </c>
    </row>
    <row r="15" spans="1:23" ht="24" customHeight="1">
      <c r="A15" s="7">
        <v>14</v>
      </c>
      <c r="B15" s="2" t="s">
        <v>49</v>
      </c>
      <c r="C15" s="2" t="s">
        <v>43</v>
      </c>
      <c r="D15" s="2" t="s">
        <v>50</v>
      </c>
      <c r="E15" s="3"/>
      <c r="F15" s="3" t="s">
        <v>22</v>
      </c>
      <c r="G15" s="3">
        <v>30.42</v>
      </c>
      <c r="H15" s="3">
        <v>10</v>
      </c>
      <c r="I15" s="3"/>
      <c r="J15" s="3">
        <v>350</v>
      </c>
      <c r="K15" s="3">
        <v>1500</v>
      </c>
      <c r="L15" s="3">
        <v>1000</v>
      </c>
      <c r="M15" s="3"/>
      <c r="N15" s="3">
        <v>500</v>
      </c>
      <c r="O15" s="3"/>
      <c r="P15" s="3">
        <v>100</v>
      </c>
      <c r="Q15" s="3">
        <v>100</v>
      </c>
      <c r="R15" s="3">
        <v>100</v>
      </c>
      <c r="S15" s="3"/>
      <c r="T15" s="3"/>
      <c r="U15" s="3">
        <v>3660</v>
      </c>
      <c r="V15" s="3">
        <f t="shared" si="1"/>
        <v>111337.20000000001</v>
      </c>
      <c r="W15" s="5">
        <f t="shared" si="0"/>
        <v>92781.00000000001</v>
      </c>
    </row>
    <row r="16" spans="1:23" ht="24" customHeight="1">
      <c r="A16" s="7">
        <v>15</v>
      </c>
      <c r="B16" s="2" t="s">
        <v>51</v>
      </c>
      <c r="C16" s="2" t="s">
        <v>51</v>
      </c>
      <c r="D16" s="2" t="s">
        <v>52</v>
      </c>
      <c r="E16" s="3"/>
      <c r="F16" s="3" t="s">
        <v>22</v>
      </c>
      <c r="G16" s="3">
        <v>11.7</v>
      </c>
      <c r="H16" s="3">
        <v>6</v>
      </c>
      <c r="I16" s="3"/>
      <c r="J16" s="3"/>
      <c r="K16" s="3">
        <v>2000</v>
      </c>
      <c r="L16" s="3">
        <v>2500</v>
      </c>
      <c r="M16" s="3"/>
      <c r="N16" s="3"/>
      <c r="O16" s="3"/>
      <c r="P16" s="3"/>
      <c r="Q16" s="3"/>
      <c r="R16" s="3">
        <v>150</v>
      </c>
      <c r="S16" s="3">
        <v>100</v>
      </c>
      <c r="T16" s="3"/>
      <c r="U16" s="3">
        <v>4756</v>
      </c>
      <c r="V16" s="3">
        <f t="shared" si="1"/>
        <v>55645.2</v>
      </c>
      <c r="W16" s="5">
        <f t="shared" si="0"/>
        <v>46371</v>
      </c>
    </row>
    <row r="17" spans="1:23" ht="24" customHeight="1">
      <c r="A17" s="7">
        <v>16</v>
      </c>
      <c r="B17" s="2" t="s">
        <v>51</v>
      </c>
      <c r="C17" s="2" t="s">
        <v>51</v>
      </c>
      <c r="D17" s="2" t="s">
        <v>53</v>
      </c>
      <c r="E17" s="3"/>
      <c r="F17" s="3" t="s">
        <v>22</v>
      </c>
      <c r="G17" s="3">
        <v>19.14</v>
      </c>
      <c r="H17" s="3">
        <v>6</v>
      </c>
      <c r="I17" s="3"/>
      <c r="J17" s="3"/>
      <c r="K17" s="3"/>
      <c r="L17" s="3"/>
      <c r="M17" s="3"/>
      <c r="N17" s="3">
        <v>150</v>
      </c>
      <c r="O17" s="3"/>
      <c r="P17" s="3"/>
      <c r="Q17" s="3"/>
      <c r="R17" s="3">
        <v>50</v>
      </c>
      <c r="S17" s="3"/>
      <c r="T17" s="3"/>
      <c r="U17" s="3">
        <v>206</v>
      </c>
      <c r="V17" s="3">
        <f t="shared" si="1"/>
        <v>3942.84</v>
      </c>
      <c r="W17" s="5">
        <f t="shared" si="0"/>
        <v>3285.7000000000003</v>
      </c>
    </row>
    <row r="18" spans="1:23" ht="24" customHeight="1">
      <c r="A18" s="7">
        <v>17</v>
      </c>
      <c r="B18" s="2" t="s">
        <v>54</v>
      </c>
      <c r="C18" s="2" t="s">
        <v>54</v>
      </c>
      <c r="D18" s="2" t="s">
        <v>55</v>
      </c>
      <c r="E18" s="3"/>
      <c r="F18" s="3" t="s">
        <v>22</v>
      </c>
      <c r="G18" s="3">
        <v>15.43</v>
      </c>
      <c r="H18" s="3">
        <v>6</v>
      </c>
      <c r="I18" s="3"/>
      <c r="J18" s="3">
        <v>350</v>
      </c>
      <c r="K18" s="3">
        <v>2000</v>
      </c>
      <c r="L18" s="3"/>
      <c r="M18" s="3"/>
      <c r="N18" s="3"/>
      <c r="O18" s="3"/>
      <c r="P18" s="3"/>
      <c r="Q18" s="3"/>
      <c r="R18" s="3">
        <v>100</v>
      </c>
      <c r="S18" s="3"/>
      <c r="T18" s="3"/>
      <c r="U18" s="3">
        <v>2456</v>
      </c>
      <c r="V18" s="3">
        <f t="shared" si="1"/>
        <v>37896.08</v>
      </c>
      <c r="W18" s="5">
        <f t="shared" si="0"/>
        <v>31580.06666666667</v>
      </c>
    </row>
    <row r="19" spans="1:23" ht="24" customHeight="1">
      <c r="A19" s="7">
        <v>18</v>
      </c>
      <c r="B19" s="2" t="s">
        <v>54</v>
      </c>
      <c r="C19" s="2" t="s">
        <v>54</v>
      </c>
      <c r="D19" s="2" t="s">
        <v>55</v>
      </c>
      <c r="E19" s="3"/>
      <c r="F19" s="3" t="s">
        <v>22</v>
      </c>
      <c r="G19" s="3">
        <v>16.2</v>
      </c>
      <c r="H19" s="3">
        <v>6</v>
      </c>
      <c r="I19" s="3"/>
      <c r="J19" s="3">
        <v>350</v>
      </c>
      <c r="K19" s="3"/>
      <c r="L19" s="3"/>
      <c r="M19" s="3"/>
      <c r="N19" s="3">
        <v>500</v>
      </c>
      <c r="O19" s="3"/>
      <c r="P19" s="3"/>
      <c r="Q19" s="3"/>
      <c r="R19" s="3">
        <v>100</v>
      </c>
      <c r="S19" s="3">
        <v>100</v>
      </c>
      <c r="T19" s="3"/>
      <c r="U19" s="3">
        <v>1056</v>
      </c>
      <c r="V19" s="3">
        <f t="shared" si="1"/>
        <v>17107.2</v>
      </c>
      <c r="W19" s="5">
        <f t="shared" si="0"/>
        <v>14256</v>
      </c>
    </row>
    <row r="20" spans="1:23" ht="24" customHeight="1">
      <c r="A20" s="7">
        <v>19</v>
      </c>
      <c r="B20" s="2" t="s">
        <v>56</v>
      </c>
      <c r="C20" s="2" t="s">
        <v>56</v>
      </c>
      <c r="D20" s="2" t="s">
        <v>57</v>
      </c>
      <c r="E20" s="3"/>
      <c r="F20" s="3" t="s">
        <v>22</v>
      </c>
      <c r="G20" s="3">
        <v>11.7</v>
      </c>
      <c r="H20" s="3">
        <v>6</v>
      </c>
      <c r="I20" s="3"/>
      <c r="J20" s="3">
        <v>350</v>
      </c>
      <c r="K20" s="3">
        <v>2000</v>
      </c>
      <c r="L20" s="3">
        <v>3000</v>
      </c>
      <c r="M20" s="3"/>
      <c r="N20" s="3"/>
      <c r="O20" s="3"/>
      <c r="P20" s="3"/>
      <c r="Q20" s="3"/>
      <c r="R20" s="3">
        <v>50</v>
      </c>
      <c r="S20" s="3"/>
      <c r="T20" s="3"/>
      <c r="U20" s="3">
        <v>5406</v>
      </c>
      <c r="V20" s="3">
        <f t="shared" si="1"/>
        <v>63250.2</v>
      </c>
      <c r="W20" s="5">
        <f t="shared" si="0"/>
        <v>52708.5</v>
      </c>
    </row>
    <row r="21" spans="1:23" ht="24" customHeight="1">
      <c r="A21" s="7">
        <v>20</v>
      </c>
      <c r="B21" s="2" t="s">
        <v>56</v>
      </c>
      <c r="C21" s="2" t="s">
        <v>56</v>
      </c>
      <c r="D21" s="2" t="s">
        <v>58</v>
      </c>
      <c r="E21" s="3"/>
      <c r="F21" s="3" t="s">
        <v>22</v>
      </c>
      <c r="G21" s="3">
        <v>16.2</v>
      </c>
      <c r="H21" s="3">
        <v>6</v>
      </c>
      <c r="I21" s="3"/>
      <c r="J21" s="3">
        <v>350</v>
      </c>
      <c r="K21" s="3"/>
      <c r="L21" s="3"/>
      <c r="M21" s="3"/>
      <c r="N21" s="3">
        <v>500</v>
      </c>
      <c r="O21" s="3"/>
      <c r="P21" s="3"/>
      <c r="Q21" s="3"/>
      <c r="R21" s="3">
        <v>50</v>
      </c>
      <c r="S21" s="3"/>
      <c r="T21" s="3"/>
      <c r="U21" s="3">
        <v>906</v>
      </c>
      <c r="V21" s="3">
        <f t="shared" si="1"/>
        <v>14677.199999999999</v>
      </c>
      <c r="W21" s="5">
        <f t="shared" si="0"/>
        <v>12231</v>
      </c>
    </row>
    <row r="22" spans="1:23" ht="24" customHeight="1">
      <c r="A22" s="7">
        <v>21</v>
      </c>
      <c r="B22" s="2" t="s">
        <v>59</v>
      </c>
      <c r="C22" s="2" t="s">
        <v>59</v>
      </c>
      <c r="D22" s="2" t="s">
        <v>60</v>
      </c>
      <c r="E22" s="3"/>
      <c r="F22" s="3" t="s">
        <v>22</v>
      </c>
      <c r="G22" s="3">
        <v>19.14</v>
      </c>
      <c r="H22" s="3">
        <v>100</v>
      </c>
      <c r="I22" s="3"/>
      <c r="J22" s="3"/>
      <c r="K22" s="3">
        <v>500</v>
      </c>
      <c r="L22" s="3">
        <v>1000</v>
      </c>
      <c r="M22" s="3"/>
      <c r="N22" s="3">
        <v>100</v>
      </c>
      <c r="O22" s="3"/>
      <c r="P22" s="3">
        <v>20</v>
      </c>
      <c r="Q22" s="3"/>
      <c r="R22" s="3">
        <v>50</v>
      </c>
      <c r="S22" s="3">
        <v>150</v>
      </c>
      <c r="T22" s="3"/>
      <c r="U22" s="3">
        <v>1920</v>
      </c>
      <c r="V22" s="3">
        <f t="shared" si="1"/>
        <v>36748.8</v>
      </c>
      <c r="W22" s="5">
        <f t="shared" si="0"/>
        <v>30624.000000000004</v>
      </c>
    </row>
    <row r="23" spans="1:23" ht="24" customHeight="1">
      <c r="A23" s="7">
        <v>22</v>
      </c>
      <c r="B23" s="2" t="s">
        <v>61</v>
      </c>
      <c r="C23" s="2" t="s">
        <v>61</v>
      </c>
      <c r="D23" s="2" t="s">
        <v>62</v>
      </c>
      <c r="E23" s="3"/>
      <c r="F23" s="3" t="s">
        <v>22</v>
      </c>
      <c r="G23" s="3">
        <v>31.32</v>
      </c>
      <c r="H23" s="3">
        <v>6</v>
      </c>
      <c r="I23" s="3"/>
      <c r="J23" s="3"/>
      <c r="K23" s="3">
        <v>200</v>
      </c>
      <c r="L23" s="3">
        <v>200</v>
      </c>
      <c r="M23" s="3"/>
      <c r="N23" s="3"/>
      <c r="O23" s="3">
        <v>5</v>
      </c>
      <c r="P23" s="3">
        <v>20</v>
      </c>
      <c r="Q23" s="3"/>
      <c r="R23" s="3"/>
      <c r="S23" s="3">
        <v>150</v>
      </c>
      <c r="T23" s="3"/>
      <c r="U23" s="3">
        <v>581</v>
      </c>
      <c r="V23" s="3">
        <f t="shared" si="1"/>
        <v>18196.920000000002</v>
      </c>
      <c r="W23" s="5">
        <f t="shared" si="0"/>
        <v>15164.100000000002</v>
      </c>
    </row>
    <row r="24" spans="1:23" ht="24" customHeight="1">
      <c r="A24" s="7">
        <v>23</v>
      </c>
      <c r="B24" s="2" t="s">
        <v>61</v>
      </c>
      <c r="C24" s="2" t="s">
        <v>61</v>
      </c>
      <c r="D24" s="2" t="s">
        <v>63</v>
      </c>
      <c r="E24" s="3"/>
      <c r="F24" s="3" t="s">
        <v>22</v>
      </c>
      <c r="G24" s="3">
        <v>33.48</v>
      </c>
      <c r="H24" s="3">
        <v>6</v>
      </c>
      <c r="I24" s="3"/>
      <c r="J24" s="3"/>
      <c r="K24" s="3"/>
      <c r="L24" s="3"/>
      <c r="M24" s="3"/>
      <c r="N24" s="3"/>
      <c r="O24" s="3"/>
      <c r="P24" s="3"/>
      <c r="Q24" s="3"/>
      <c r="R24" s="3"/>
      <c r="S24" s="3"/>
      <c r="T24" s="3"/>
      <c r="U24" s="3">
        <v>6</v>
      </c>
      <c r="V24" s="3">
        <f t="shared" si="1"/>
        <v>200.88</v>
      </c>
      <c r="W24" s="5">
        <f t="shared" si="0"/>
        <v>167.4</v>
      </c>
    </row>
    <row r="25" spans="1:23" ht="24" customHeight="1">
      <c r="A25" s="7">
        <v>24</v>
      </c>
      <c r="B25" s="2" t="s">
        <v>64</v>
      </c>
      <c r="C25" s="2" t="s">
        <v>64</v>
      </c>
      <c r="D25" s="2" t="s">
        <v>65</v>
      </c>
      <c r="E25" s="3"/>
      <c r="F25" s="3" t="s">
        <v>22</v>
      </c>
      <c r="G25" s="3">
        <v>14322</v>
      </c>
      <c r="H25" s="3">
        <v>4</v>
      </c>
      <c r="I25" s="3"/>
      <c r="J25" s="3"/>
      <c r="K25" s="3"/>
      <c r="L25" s="3"/>
      <c r="M25" s="3"/>
      <c r="N25" s="3"/>
      <c r="O25" s="3"/>
      <c r="P25" s="3"/>
      <c r="Q25" s="3"/>
      <c r="R25" s="3"/>
      <c r="S25" s="3"/>
      <c r="T25" s="3"/>
      <c r="U25" s="3">
        <v>4</v>
      </c>
      <c r="V25" s="3">
        <f t="shared" si="1"/>
        <v>57288</v>
      </c>
      <c r="W25" s="5">
        <f t="shared" si="0"/>
        <v>47740</v>
      </c>
    </row>
    <row r="26" spans="1:23" ht="24" customHeight="1">
      <c r="A26" s="7">
        <v>25</v>
      </c>
      <c r="B26" s="2" t="s">
        <v>66</v>
      </c>
      <c r="C26" s="2" t="s">
        <v>67</v>
      </c>
      <c r="D26" s="2" t="s">
        <v>68</v>
      </c>
      <c r="E26" s="3"/>
      <c r="F26" s="3" t="s">
        <v>22</v>
      </c>
      <c r="G26" s="3">
        <v>624</v>
      </c>
      <c r="H26" s="3">
        <v>5</v>
      </c>
      <c r="I26" s="3"/>
      <c r="J26" s="3"/>
      <c r="K26" s="3"/>
      <c r="L26" s="3">
        <v>5</v>
      </c>
      <c r="M26" s="3"/>
      <c r="N26" s="3">
        <v>10</v>
      </c>
      <c r="O26" s="3"/>
      <c r="P26" s="3"/>
      <c r="Q26" s="3"/>
      <c r="R26" s="3">
        <v>10</v>
      </c>
      <c r="S26" s="3">
        <v>20</v>
      </c>
      <c r="T26" s="3">
        <v>10</v>
      </c>
      <c r="U26" s="3">
        <v>60</v>
      </c>
      <c r="V26" s="3">
        <f t="shared" si="1"/>
        <v>37440</v>
      </c>
      <c r="W26" s="5">
        <f t="shared" si="0"/>
        <v>31200</v>
      </c>
    </row>
    <row r="27" spans="1:23" ht="24" customHeight="1">
      <c r="A27" s="7">
        <v>26</v>
      </c>
      <c r="B27" s="2" t="s">
        <v>69</v>
      </c>
      <c r="C27" s="2" t="s">
        <v>69</v>
      </c>
      <c r="D27" s="2" t="s">
        <v>70</v>
      </c>
      <c r="E27" s="3"/>
      <c r="F27" s="3" t="s">
        <v>22</v>
      </c>
      <c r="G27" s="3">
        <v>1737.42</v>
      </c>
      <c r="H27" s="3"/>
      <c r="I27" s="3"/>
      <c r="J27" s="3"/>
      <c r="K27" s="3"/>
      <c r="L27" s="3"/>
      <c r="M27" s="3"/>
      <c r="N27" s="3"/>
      <c r="O27" s="3"/>
      <c r="P27" s="3"/>
      <c r="Q27" s="3">
        <v>30</v>
      </c>
      <c r="R27" s="3">
        <v>1</v>
      </c>
      <c r="S27" s="3">
        <v>50</v>
      </c>
      <c r="T27" s="3"/>
      <c r="U27" s="3">
        <v>81</v>
      </c>
      <c r="V27" s="3">
        <f t="shared" si="1"/>
        <v>140731.02000000002</v>
      </c>
      <c r="W27" s="5">
        <f t="shared" si="0"/>
        <v>117275.85000000002</v>
      </c>
    </row>
    <row r="28" spans="1:23" ht="24" customHeight="1">
      <c r="A28" s="7">
        <v>27</v>
      </c>
      <c r="B28" s="2" t="s">
        <v>71</v>
      </c>
      <c r="C28" s="2" t="s">
        <v>71</v>
      </c>
      <c r="D28" s="2" t="s">
        <v>72</v>
      </c>
      <c r="E28" s="3"/>
      <c r="F28" s="3" t="s">
        <v>22</v>
      </c>
      <c r="G28" s="3">
        <v>3292.08</v>
      </c>
      <c r="H28" s="3">
        <v>200</v>
      </c>
      <c r="I28" s="3"/>
      <c r="J28" s="3"/>
      <c r="K28" s="3"/>
      <c r="L28" s="3"/>
      <c r="M28" s="3"/>
      <c r="N28" s="3"/>
      <c r="O28" s="3"/>
      <c r="P28" s="3"/>
      <c r="Q28" s="3"/>
      <c r="R28" s="3"/>
      <c r="S28" s="3"/>
      <c r="T28" s="3"/>
      <c r="U28" s="3">
        <v>200</v>
      </c>
      <c r="V28" s="3">
        <f t="shared" si="1"/>
        <v>658416</v>
      </c>
      <c r="W28" s="5">
        <f t="shared" si="0"/>
        <v>548680</v>
      </c>
    </row>
    <row r="29" spans="1:23" ht="24" customHeight="1">
      <c r="A29" s="7">
        <v>28</v>
      </c>
      <c r="B29" s="2" t="s">
        <v>73</v>
      </c>
      <c r="C29" s="2" t="s">
        <v>74</v>
      </c>
      <c r="D29" s="2" t="s">
        <v>74</v>
      </c>
      <c r="E29" s="3"/>
      <c r="F29" s="3" t="s">
        <v>22</v>
      </c>
      <c r="G29" s="3">
        <v>2200</v>
      </c>
      <c r="H29" s="3"/>
      <c r="I29" s="3"/>
      <c r="J29" s="3">
        <v>50</v>
      </c>
      <c r="K29" s="3">
        <v>300</v>
      </c>
      <c r="L29" s="3">
        <v>260</v>
      </c>
      <c r="M29" s="3"/>
      <c r="N29" s="3"/>
      <c r="O29" s="3"/>
      <c r="P29" s="3"/>
      <c r="Q29" s="3"/>
      <c r="R29" s="3"/>
      <c r="S29" s="3"/>
      <c r="T29" s="3">
        <v>42</v>
      </c>
      <c r="U29" s="3">
        <v>652</v>
      </c>
      <c r="V29" s="3">
        <f t="shared" si="1"/>
        <v>1434400</v>
      </c>
      <c r="W29" s="5">
        <f t="shared" si="0"/>
        <v>1195333.3333333333</v>
      </c>
    </row>
    <row r="30" spans="1:23" ht="24" customHeight="1">
      <c r="A30" s="7">
        <v>29</v>
      </c>
      <c r="B30" s="2" t="s">
        <v>75</v>
      </c>
      <c r="C30" s="2" t="s">
        <v>75</v>
      </c>
      <c r="D30" s="2" t="s">
        <v>76</v>
      </c>
      <c r="E30" s="3"/>
      <c r="F30" s="3" t="s">
        <v>22</v>
      </c>
      <c r="G30" s="3">
        <v>1954.23</v>
      </c>
      <c r="H30" s="3"/>
      <c r="I30" s="3"/>
      <c r="J30" s="3"/>
      <c r="K30" s="3"/>
      <c r="L30" s="3"/>
      <c r="M30" s="3"/>
      <c r="N30" s="3">
        <v>120</v>
      </c>
      <c r="O30" s="3"/>
      <c r="P30" s="3"/>
      <c r="Q30" s="3"/>
      <c r="R30" s="3">
        <v>50</v>
      </c>
      <c r="S30" s="3">
        <v>150</v>
      </c>
      <c r="T30" s="3"/>
      <c r="U30" s="3">
        <v>320</v>
      </c>
      <c r="V30" s="3">
        <f t="shared" si="1"/>
        <v>625353.6</v>
      </c>
      <c r="W30" s="5">
        <f t="shared" si="0"/>
        <v>521128</v>
      </c>
    </row>
    <row r="31" spans="1:23" ht="24" customHeight="1">
      <c r="A31" s="7">
        <v>30</v>
      </c>
      <c r="B31" s="2" t="s">
        <v>77</v>
      </c>
      <c r="C31" s="2" t="s">
        <v>78</v>
      </c>
      <c r="D31" s="2" t="s">
        <v>79</v>
      </c>
      <c r="E31" s="3"/>
      <c r="F31" s="3" t="s">
        <v>22</v>
      </c>
      <c r="G31" s="3">
        <v>12031.98</v>
      </c>
      <c r="H31" s="3"/>
      <c r="I31" s="3"/>
      <c r="J31" s="3"/>
      <c r="K31" s="3">
        <v>250</v>
      </c>
      <c r="L31" s="3">
        <v>246</v>
      </c>
      <c r="M31" s="3"/>
      <c r="N31" s="3"/>
      <c r="O31" s="3"/>
      <c r="P31" s="3"/>
      <c r="Q31" s="3"/>
      <c r="R31" s="3"/>
      <c r="S31" s="3"/>
      <c r="T31" s="3"/>
      <c r="U31" s="3">
        <v>496</v>
      </c>
      <c r="V31" s="3">
        <f t="shared" si="1"/>
        <v>5967862.08</v>
      </c>
      <c r="W31" s="5">
        <f t="shared" si="0"/>
        <v>4973218.4</v>
      </c>
    </row>
    <row r="32" spans="1:23" ht="24" customHeight="1">
      <c r="A32" s="7">
        <v>31</v>
      </c>
      <c r="B32" s="2" t="s">
        <v>80</v>
      </c>
      <c r="C32" s="2" t="s">
        <v>81</v>
      </c>
      <c r="D32" s="2" t="s">
        <v>82</v>
      </c>
      <c r="E32" s="3"/>
      <c r="F32" s="3" t="s">
        <v>22</v>
      </c>
      <c r="G32" s="3">
        <v>2779.92</v>
      </c>
      <c r="H32" s="3"/>
      <c r="I32" s="3">
        <v>36</v>
      </c>
      <c r="J32" s="3"/>
      <c r="K32" s="3">
        <v>50</v>
      </c>
      <c r="L32" s="3">
        <v>260</v>
      </c>
      <c r="M32" s="3"/>
      <c r="N32" s="3"/>
      <c r="O32" s="3"/>
      <c r="P32" s="3"/>
      <c r="Q32" s="3"/>
      <c r="R32" s="3"/>
      <c r="S32" s="3"/>
      <c r="T32" s="3"/>
      <c r="U32" s="3">
        <v>346</v>
      </c>
      <c r="V32" s="3">
        <f t="shared" si="1"/>
        <v>961852.3200000001</v>
      </c>
      <c r="W32" s="5">
        <f t="shared" si="0"/>
        <v>801543.6000000001</v>
      </c>
    </row>
    <row r="33" spans="1:23" ht="24" customHeight="1">
      <c r="A33" s="7">
        <v>32</v>
      </c>
      <c r="B33" s="2" t="s">
        <v>83</v>
      </c>
      <c r="C33" s="2" t="s">
        <v>83</v>
      </c>
      <c r="D33" s="2" t="s">
        <v>84</v>
      </c>
      <c r="E33" s="3"/>
      <c r="F33" s="3" t="s">
        <v>22</v>
      </c>
      <c r="G33" s="3">
        <v>3125.37</v>
      </c>
      <c r="H33" s="3"/>
      <c r="I33" s="3"/>
      <c r="J33" s="3"/>
      <c r="K33" s="3">
        <v>30</v>
      </c>
      <c r="L33" s="3"/>
      <c r="M33" s="3"/>
      <c r="N33" s="3"/>
      <c r="O33" s="3"/>
      <c r="P33" s="3"/>
      <c r="Q33" s="3"/>
      <c r="R33" s="3"/>
      <c r="S33" s="3"/>
      <c r="T33" s="3"/>
      <c r="U33" s="3">
        <v>30</v>
      </c>
      <c r="V33" s="3">
        <f t="shared" si="1"/>
        <v>93761.09999999999</v>
      </c>
      <c r="W33" s="5">
        <f t="shared" si="0"/>
        <v>78134.25</v>
      </c>
    </row>
    <row r="34" spans="1:23" ht="24" customHeight="1">
      <c r="A34" s="7">
        <v>33</v>
      </c>
      <c r="B34" s="2" t="s">
        <v>85</v>
      </c>
      <c r="C34" s="2" t="s">
        <v>85</v>
      </c>
      <c r="D34" s="2" t="s">
        <v>86</v>
      </c>
      <c r="E34" s="3"/>
      <c r="F34" s="3" t="s">
        <v>22</v>
      </c>
      <c r="G34" s="3">
        <v>298.13</v>
      </c>
      <c r="H34" s="3">
        <v>5</v>
      </c>
      <c r="I34" s="3"/>
      <c r="J34" s="3"/>
      <c r="K34" s="3">
        <v>50</v>
      </c>
      <c r="L34" s="3"/>
      <c r="M34" s="3"/>
      <c r="N34" s="3"/>
      <c r="O34" s="3"/>
      <c r="P34" s="3"/>
      <c r="Q34" s="3"/>
      <c r="R34" s="3">
        <v>15</v>
      </c>
      <c r="S34" s="3">
        <v>30</v>
      </c>
      <c r="T34" s="3">
        <v>10</v>
      </c>
      <c r="U34" s="3">
        <v>110</v>
      </c>
      <c r="V34" s="3">
        <f t="shared" si="1"/>
        <v>32794.3</v>
      </c>
      <c r="W34" s="5">
        <f t="shared" si="0"/>
        <v>27328.583333333336</v>
      </c>
    </row>
    <row r="35" spans="1:23" ht="24" customHeight="1">
      <c r="A35" s="7">
        <v>34</v>
      </c>
      <c r="B35" s="2" t="s">
        <v>87</v>
      </c>
      <c r="C35" s="2" t="s">
        <v>87</v>
      </c>
      <c r="D35" s="2" t="s">
        <v>88</v>
      </c>
      <c r="E35" s="3"/>
      <c r="F35" s="3" t="s">
        <v>22</v>
      </c>
      <c r="G35" s="3">
        <v>372.65999999999997</v>
      </c>
      <c r="H35" s="3"/>
      <c r="I35" s="3"/>
      <c r="J35" s="3"/>
      <c r="K35" s="3">
        <v>10</v>
      </c>
      <c r="L35" s="3">
        <v>5</v>
      </c>
      <c r="M35" s="3"/>
      <c r="N35" s="3"/>
      <c r="O35" s="3"/>
      <c r="P35" s="3"/>
      <c r="Q35" s="3"/>
      <c r="R35" s="3"/>
      <c r="S35" s="3"/>
      <c r="T35" s="3"/>
      <c r="U35" s="3">
        <v>15</v>
      </c>
      <c r="V35" s="3">
        <f t="shared" si="1"/>
        <v>5589.9</v>
      </c>
      <c r="W35" s="5">
        <f t="shared" si="0"/>
        <v>4658.25</v>
      </c>
    </row>
    <row r="36" spans="1:23" ht="24" customHeight="1">
      <c r="A36" s="7">
        <v>35</v>
      </c>
      <c r="B36" s="2" t="s">
        <v>89</v>
      </c>
      <c r="C36" s="2" t="s">
        <v>89</v>
      </c>
      <c r="D36" s="2" t="s">
        <v>90</v>
      </c>
      <c r="E36" s="3"/>
      <c r="F36" s="3" t="s">
        <v>22</v>
      </c>
      <c r="G36" s="3">
        <v>1993</v>
      </c>
      <c r="H36" s="3">
        <v>300</v>
      </c>
      <c r="I36" s="3"/>
      <c r="J36" s="3">
        <v>100</v>
      </c>
      <c r="K36" s="3">
        <v>300</v>
      </c>
      <c r="L36" s="3"/>
      <c r="M36" s="3"/>
      <c r="N36" s="3">
        <v>100</v>
      </c>
      <c r="O36" s="3"/>
      <c r="P36" s="3"/>
      <c r="Q36" s="3"/>
      <c r="R36" s="3"/>
      <c r="S36" s="3">
        <v>30</v>
      </c>
      <c r="T36" s="3"/>
      <c r="U36" s="3">
        <v>830</v>
      </c>
      <c r="V36" s="3">
        <f t="shared" si="1"/>
        <v>1654190</v>
      </c>
      <c r="W36" s="5">
        <f t="shared" si="0"/>
        <v>1378491.6666666667</v>
      </c>
    </row>
    <row r="37" spans="1:23" ht="24" customHeight="1">
      <c r="A37" s="7">
        <v>36</v>
      </c>
      <c r="B37" s="2" t="s">
        <v>91</v>
      </c>
      <c r="C37" s="2" t="s">
        <v>91</v>
      </c>
      <c r="D37" s="2" t="s">
        <v>92</v>
      </c>
      <c r="E37" s="3"/>
      <c r="F37" s="3" t="s">
        <v>22</v>
      </c>
      <c r="G37" s="3">
        <v>3524</v>
      </c>
      <c r="H37" s="3">
        <v>300</v>
      </c>
      <c r="I37" s="3">
        <v>10</v>
      </c>
      <c r="J37" s="3">
        <v>50</v>
      </c>
      <c r="K37" s="3">
        <v>300</v>
      </c>
      <c r="L37" s="3">
        <v>1000</v>
      </c>
      <c r="M37" s="3"/>
      <c r="N37" s="3">
        <v>50</v>
      </c>
      <c r="O37" s="3"/>
      <c r="P37" s="3"/>
      <c r="Q37" s="3"/>
      <c r="R37" s="3"/>
      <c r="S37" s="3"/>
      <c r="T37" s="3"/>
      <c r="U37" s="3">
        <v>1710</v>
      </c>
      <c r="V37" s="3">
        <f t="shared" si="1"/>
        <v>6026040</v>
      </c>
      <c r="W37" s="5">
        <f t="shared" si="0"/>
        <v>5021700</v>
      </c>
    </row>
    <row r="38" spans="1:23" ht="24" customHeight="1">
      <c r="A38" s="7">
        <v>37</v>
      </c>
      <c r="B38" s="2" t="s">
        <v>93</v>
      </c>
      <c r="C38" s="2" t="s">
        <v>93</v>
      </c>
      <c r="D38" s="2" t="s">
        <v>94</v>
      </c>
      <c r="E38" s="3"/>
      <c r="F38" s="3" t="s">
        <v>22</v>
      </c>
      <c r="G38" s="3">
        <v>1267.55</v>
      </c>
      <c r="H38" s="3">
        <v>50</v>
      </c>
      <c r="I38" s="3">
        <v>8</v>
      </c>
      <c r="J38" s="3">
        <v>300</v>
      </c>
      <c r="K38" s="3">
        <v>200</v>
      </c>
      <c r="L38" s="3">
        <v>200</v>
      </c>
      <c r="M38" s="3"/>
      <c r="N38" s="3">
        <v>400</v>
      </c>
      <c r="O38" s="3"/>
      <c r="P38" s="3"/>
      <c r="Q38" s="3">
        <v>100</v>
      </c>
      <c r="R38" s="3"/>
      <c r="S38" s="3"/>
      <c r="T38" s="3">
        <v>150</v>
      </c>
      <c r="U38" s="3">
        <v>1408</v>
      </c>
      <c r="V38" s="3">
        <f t="shared" si="1"/>
        <v>1784710.4</v>
      </c>
      <c r="W38" s="5">
        <f t="shared" si="0"/>
        <v>1487258.6666666665</v>
      </c>
    </row>
    <row r="39" spans="1:23" ht="24" customHeight="1">
      <c r="A39" s="7">
        <v>38</v>
      </c>
      <c r="B39" s="2" t="s">
        <v>95</v>
      </c>
      <c r="C39" s="2" t="s">
        <v>95</v>
      </c>
      <c r="D39" s="2" t="s">
        <v>96</v>
      </c>
      <c r="E39" s="3"/>
      <c r="F39" s="3" t="s">
        <v>22</v>
      </c>
      <c r="G39" s="3">
        <v>1289.33</v>
      </c>
      <c r="H39" s="3">
        <v>200</v>
      </c>
      <c r="I39" s="3"/>
      <c r="J39" s="3">
        <v>300</v>
      </c>
      <c r="K39" s="3">
        <v>400</v>
      </c>
      <c r="L39" s="3"/>
      <c r="M39" s="3"/>
      <c r="N39" s="3"/>
      <c r="O39" s="3"/>
      <c r="P39" s="3"/>
      <c r="Q39" s="3"/>
      <c r="R39" s="3"/>
      <c r="S39" s="3"/>
      <c r="T39" s="3"/>
      <c r="U39" s="3">
        <v>900</v>
      </c>
      <c r="V39" s="3">
        <f t="shared" si="1"/>
        <v>1160397</v>
      </c>
      <c r="W39" s="5">
        <f t="shared" si="0"/>
        <v>966997.5</v>
      </c>
    </row>
    <row r="40" spans="1:23" ht="24" customHeight="1">
      <c r="A40" s="7">
        <v>39</v>
      </c>
      <c r="B40" s="2" t="s">
        <v>97</v>
      </c>
      <c r="C40" s="2" t="s">
        <v>97</v>
      </c>
      <c r="D40" s="2" t="s">
        <v>98</v>
      </c>
      <c r="E40" s="3"/>
      <c r="F40" s="3" t="s">
        <v>22</v>
      </c>
      <c r="G40" s="3">
        <v>640</v>
      </c>
      <c r="H40" s="3">
        <v>5</v>
      </c>
      <c r="I40" s="3"/>
      <c r="J40" s="3"/>
      <c r="K40" s="3">
        <v>50</v>
      </c>
      <c r="L40" s="3"/>
      <c r="M40" s="3"/>
      <c r="N40" s="3"/>
      <c r="O40" s="3">
        <v>10</v>
      </c>
      <c r="P40" s="3"/>
      <c r="Q40" s="3"/>
      <c r="R40" s="3"/>
      <c r="S40" s="3"/>
      <c r="T40" s="3"/>
      <c r="U40" s="3">
        <v>65</v>
      </c>
      <c r="V40" s="3">
        <f t="shared" si="1"/>
        <v>41600</v>
      </c>
      <c r="W40" s="5">
        <f t="shared" si="0"/>
        <v>34666.666666666664</v>
      </c>
    </row>
    <row r="41" spans="1:23" ht="24" customHeight="1">
      <c r="A41" s="7">
        <v>40</v>
      </c>
      <c r="B41" s="2" t="s">
        <v>99</v>
      </c>
      <c r="C41" s="2" t="s">
        <v>99</v>
      </c>
      <c r="D41" s="2" t="s">
        <v>100</v>
      </c>
      <c r="E41" s="3"/>
      <c r="F41" s="3" t="s">
        <v>22</v>
      </c>
      <c r="G41" s="3">
        <v>1590</v>
      </c>
      <c r="H41" s="3">
        <v>350</v>
      </c>
      <c r="I41" s="3"/>
      <c r="J41" s="3">
        <v>50</v>
      </c>
      <c r="K41" s="3">
        <v>100</v>
      </c>
      <c r="L41" s="3">
        <v>400</v>
      </c>
      <c r="M41" s="3"/>
      <c r="N41" s="3">
        <v>50</v>
      </c>
      <c r="O41" s="3"/>
      <c r="P41" s="3"/>
      <c r="Q41" s="3">
        <v>20</v>
      </c>
      <c r="R41" s="3"/>
      <c r="S41" s="3"/>
      <c r="T41" s="3"/>
      <c r="U41" s="3">
        <v>970</v>
      </c>
      <c r="V41" s="3">
        <f t="shared" si="1"/>
        <v>1542300</v>
      </c>
      <c r="W41" s="5">
        <f t="shared" si="0"/>
        <v>1285250</v>
      </c>
    </row>
    <row r="42" spans="1:23" ht="24" customHeight="1">
      <c r="A42" s="7">
        <v>41</v>
      </c>
      <c r="B42" s="2" t="s">
        <v>101</v>
      </c>
      <c r="C42" s="2" t="s">
        <v>101</v>
      </c>
      <c r="D42" s="2" t="s">
        <v>102</v>
      </c>
      <c r="E42" s="3"/>
      <c r="F42" s="3" t="s">
        <v>22</v>
      </c>
      <c r="G42" s="3">
        <v>819</v>
      </c>
      <c r="H42" s="3"/>
      <c r="I42" s="3"/>
      <c r="J42" s="3">
        <v>100</v>
      </c>
      <c r="K42" s="3"/>
      <c r="L42" s="3"/>
      <c r="M42" s="3"/>
      <c r="N42" s="3">
        <v>200</v>
      </c>
      <c r="O42" s="3">
        <v>90</v>
      </c>
      <c r="P42" s="3"/>
      <c r="Q42" s="3"/>
      <c r="R42" s="3"/>
      <c r="S42" s="3"/>
      <c r="T42" s="3"/>
      <c r="U42" s="3">
        <v>390</v>
      </c>
      <c r="V42" s="3">
        <f t="shared" si="1"/>
        <v>319410</v>
      </c>
      <c r="W42" s="5">
        <f t="shared" si="0"/>
        <v>266175</v>
      </c>
    </row>
    <row r="43" spans="1:23" ht="24" customHeight="1">
      <c r="A43" s="7">
        <v>42</v>
      </c>
      <c r="B43" s="2" t="s">
        <v>103</v>
      </c>
      <c r="C43" s="2" t="s">
        <v>103</v>
      </c>
      <c r="D43" s="2" t="s">
        <v>104</v>
      </c>
      <c r="E43" s="3"/>
      <c r="F43" s="3" t="s">
        <v>22</v>
      </c>
      <c r="G43" s="3">
        <v>1190</v>
      </c>
      <c r="H43" s="3"/>
      <c r="I43" s="3"/>
      <c r="J43" s="3"/>
      <c r="K43" s="3">
        <v>50</v>
      </c>
      <c r="L43" s="3"/>
      <c r="M43" s="3"/>
      <c r="N43" s="3">
        <v>400</v>
      </c>
      <c r="O43" s="3"/>
      <c r="P43" s="3"/>
      <c r="Q43" s="3"/>
      <c r="R43" s="3"/>
      <c r="S43" s="3"/>
      <c r="T43" s="3"/>
      <c r="U43" s="3">
        <v>450</v>
      </c>
      <c r="V43" s="3">
        <f t="shared" si="1"/>
        <v>535500</v>
      </c>
      <c r="W43" s="5">
        <f t="shared" si="0"/>
        <v>446250</v>
      </c>
    </row>
    <row r="44" spans="1:23" ht="24" customHeight="1">
      <c r="A44" s="7">
        <v>43</v>
      </c>
      <c r="B44" s="2" t="s">
        <v>105</v>
      </c>
      <c r="C44" s="2" t="s">
        <v>105</v>
      </c>
      <c r="D44" s="2" t="s">
        <v>106</v>
      </c>
      <c r="E44" s="3"/>
      <c r="F44" s="3" t="s">
        <v>22</v>
      </c>
      <c r="G44" s="3">
        <v>819</v>
      </c>
      <c r="H44" s="3"/>
      <c r="I44" s="3"/>
      <c r="J44" s="3">
        <v>300</v>
      </c>
      <c r="K44" s="3">
        <v>1200</v>
      </c>
      <c r="L44" s="3"/>
      <c r="M44" s="3"/>
      <c r="N44" s="3"/>
      <c r="O44" s="3"/>
      <c r="P44" s="3"/>
      <c r="Q44" s="3"/>
      <c r="R44" s="3">
        <v>250</v>
      </c>
      <c r="S44" s="3">
        <v>60</v>
      </c>
      <c r="T44" s="3"/>
      <c r="U44" s="3">
        <v>1810</v>
      </c>
      <c r="V44" s="3">
        <f t="shared" si="1"/>
        <v>1482390</v>
      </c>
      <c r="W44" s="5">
        <f t="shared" si="0"/>
        <v>1235325</v>
      </c>
    </row>
    <row r="45" spans="1:23" ht="30" customHeight="1">
      <c r="A45" s="7">
        <v>44</v>
      </c>
      <c r="B45" s="2" t="s">
        <v>105</v>
      </c>
      <c r="C45" s="2" t="s">
        <v>105</v>
      </c>
      <c r="D45" s="4" t="s">
        <v>107</v>
      </c>
      <c r="E45" s="6" t="s">
        <v>268</v>
      </c>
      <c r="F45" s="3" t="s">
        <v>22</v>
      </c>
      <c r="G45" s="3">
        <v>830</v>
      </c>
      <c r="H45" s="3"/>
      <c r="I45" s="3"/>
      <c r="J45" s="3"/>
      <c r="K45" s="3">
        <v>400</v>
      </c>
      <c r="L45" s="3"/>
      <c r="M45" s="3"/>
      <c r="N45" s="3"/>
      <c r="O45" s="3"/>
      <c r="P45" s="3"/>
      <c r="Q45" s="3"/>
      <c r="R45" s="3"/>
      <c r="S45" s="3">
        <v>60</v>
      </c>
      <c r="T45" s="3"/>
      <c r="U45" s="3">
        <v>460</v>
      </c>
      <c r="V45" s="3">
        <f t="shared" si="1"/>
        <v>381800</v>
      </c>
      <c r="W45" s="5">
        <f t="shared" si="0"/>
        <v>318166.6666666667</v>
      </c>
    </row>
    <row r="46" spans="1:23" ht="24" customHeight="1">
      <c r="A46" s="7">
        <v>45</v>
      </c>
      <c r="B46" s="2" t="s">
        <v>108</v>
      </c>
      <c r="C46" s="2" t="s">
        <v>108</v>
      </c>
      <c r="D46" s="2" t="s">
        <v>109</v>
      </c>
      <c r="E46" s="2"/>
      <c r="F46" s="3" t="s">
        <v>22</v>
      </c>
      <c r="G46" s="3">
        <v>250</v>
      </c>
      <c r="H46" s="3"/>
      <c r="I46" s="3"/>
      <c r="J46" s="3">
        <v>20</v>
      </c>
      <c r="K46" s="3"/>
      <c r="L46" s="3"/>
      <c r="M46" s="3"/>
      <c r="N46" s="3">
        <v>10</v>
      </c>
      <c r="O46" s="3">
        <v>20</v>
      </c>
      <c r="P46" s="3"/>
      <c r="Q46" s="3"/>
      <c r="R46" s="3">
        <v>20</v>
      </c>
      <c r="S46" s="3"/>
      <c r="T46" s="3"/>
      <c r="U46" s="3">
        <v>70</v>
      </c>
      <c r="V46" s="3">
        <f t="shared" si="1"/>
        <v>17500</v>
      </c>
      <c r="W46" s="5">
        <f t="shared" si="0"/>
        <v>14583.333333333334</v>
      </c>
    </row>
    <row r="47" spans="1:23" ht="24" customHeight="1">
      <c r="A47" s="7">
        <v>46</v>
      </c>
      <c r="B47" s="2" t="s">
        <v>110</v>
      </c>
      <c r="C47" s="2" t="s">
        <v>110</v>
      </c>
      <c r="D47" s="2" t="s">
        <v>111</v>
      </c>
      <c r="E47" s="3"/>
      <c r="F47" s="3" t="s">
        <v>22</v>
      </c>
      <c r="G47" s="3">
        <v>125</v>
      </c>
      <c r="H47" s="3"/>
      <c r="I47" s="3"/>
      <c r="J47" s="3"/>
      <c r="K47" s="3"/>
      <c r="L47" s="3"/>
      <c r="M47" s="3"/>
      <c r="N47" s="3"/>
      <c r="O47" s="3"/>
      <c r="P47" s="3">
        <v>200</v>
      </c>
      <c r="Q47" s="3"/>
      <c r="R47" s="3"/>
      <c r="S47" s="3"/>
      <c r="T47" s="3"/>
      <c r="U47" s="3">
        <v>200</v>
      </c>
      <c r="V47" s="3">
        <f t="shared" si="1"/>
        <v>25000</v>
      </c>
      <c r="W47" s="5">
        <f t="shared" si="0"/>
        <v>20833.333333333332</v>
      </c>
    </row>
    <row r="48" spans="1:23" ht="24" customHeight="1">
      <c r="A48" s="7">
        <v>47</v>
      </c>
      <c r="B48" s="2" t="s">
        <v>112</v>
      </c>
      <c r="C48" s="2" t="s">
        <v>112</v>
      </c>
      <c r="D48" s="2" t="s">
        <v>113</v>
      </c>
      <c r="E48" s="3"/>
      <c r="F48" s="3" t="s">
        <v>22</v>
      </c>
      <c r="G48" s="3">
        <v>14234.073263</v>
      </c>
      <c r="H48" s="3"/>
      <c r="I48" s="3"/>
      <c r="J48" s="3">
        <v>10</v>
      </c>
      <c r="K48" s="3">
        <v>5</v>
      </c>
      <c r="L48" s="3"/>
      <c r="M48" s="3"/>
      <c r="N48" s="3">
        <v>10</v>
      </c>
      <c r="O48" s="3"/>
      <c r="P48" s="3"/>
      <c r="Q48" s="3"/>
      <c r="R48" s="3"/>
      <c r="S48" s="3"/>
      <c r="T48" s="3"/>
      <c r="U48" s="3">
        <v>25</v>
      </c>
      <c r="V48" s="3">
        <f t="shared" si="1"/>
        <v>355851.831575</v>
      </c>
      <c r="W48" s="5">
        <f t="shared" si="0"/>
        <v>296543.1929791667</v>
      </c>
    </row>
    <row r="49" spans="1:23" ht="24" customHeight="1">
      <c r="A49" s="7">
        <v>48</v>
      </c>
      <c r="B49" s="2" t="s">
        <v>112</v>
      </c>
      <c r="C49" s="2" t="s">
        <v>112</v>
      </c>
      <c r="D49" s="2" t="s">
        <v>114</v>
      </c>
      <c r="E49" s="3"/>
      <c r="F49" s="3" t="s">
        <v>22</v>
      </c>
      <c r="G49" s="3">
        <v>11867.15</v>
      </c>
      <c r="H49" s="3"/>
      <c r="I49" s="3"/>
      <c r="J49" s="3"/>
      <c r="K49" s="3">
        <v>5</v>
      </c>
      <c r="L49" s="3">
        <v>10</v>
      </c>
      <c r="M49" s="3"/>
      <c r="N49" s="3"/>
      <c r="O49" s="3"/>
      <c r="P49" s="3"/>
      <c r="Q49" s="3"/>
      <c r="R49" s="3"/>
      <c r="S49" s="3"/>
      <c r="T49" s="3"/>
      <c r="U49" s="3">
        <v>15</v>
      </c>
      <c r="V49" s="3">
        <f t="shared" si="1"/>
        <v>178007.25</v>
      </c>
      <c r="W49" s="5">
        <f t="shared" si="0"/>
        <v>148339.375</v>
      </c>
    </row>
    <row r="50" spans="1:23" ht="24" customHeight="1">
      <c r="A50" s="7">
        <v>49</v>
      </c>
      <c r="B50" s="2" t="s">
        <v>112</v>
      </c>
      <c r="C50" s="2" t="s">
        <v>112</v>
      </c>
      <c r="D50" s="2" t="s">
        <v>115</v>
      </c>
      <c r="E50" s="3"/>
      <c r="F50" s="3" t="s">
        <v>22</v>
      </c>
      <c r="G50" s="3">
        <v>13795.04</v>
      </c>
      <c r="H50" s="3"/>
      <c r="I50" s="3"/>
      <c r="J50" s="3"/>
      <c r="K50" s="3">
        <v>5</v>
      </c>
      <c r="L50" s="3"/>
      <c r="M50" s="3"/>
      <c r="N50" s="3"/>
      <c r="O50" s="3"/>
      <c r="P50" s="3"/>
      <c r="Q50" s="3"/>
      <c r="R50" s="3"/>
      <c r="S50" s="3"/>
      <c r="T50" s="3"/>
      <c r="U50" s="3">
        <v>5</v>
      </c>
      <c r="V50" s="3">
        <f t="shared" si="1"/>
        <v>68975.20000000001</v>
      </c>
      <c r="W50" s="5">
        <f t="shared" si="0"/>
        <v>57479.33333333334</v>
      </c>
    </row>
    <row r="51" spans="1:23" ht="24" customHeight="1">
      <c r="A51" s="7">
        <v>50</v>
      </c>
      <c r="B51" s="2" t="s">
        <v>116</v>
      </c>
      <c r="C51" s="2" t="s">
        <v>116</v>
      </c>
      <c r="D51" s="2" t="s">
        <v>117</v>
      </c>
      <c r="E51" s="3"/>
      <c r="F51" s="3" t="s">
        <v>22</v>
      </c>
      <c r="G51" s="3">
        <v>8363</v>
      </c>
      <c r="H51" s="3"/>
      <c r="I51" s="3"/>
      <c r="J51" s="3">
        <v>10</v>
      </c>
      <c r="K51" s="3">
        <v>5</v>
      </c>
      <c r="L51" s="3">
        <v>5</v>
      </c>
      <c r="M51" s="3"/>
      <c r="N51" s="3">
        <v>10</v>
      </c>
      <c r="O51" s="3"/>
      <c r="P51" s="3"/>
      <c r="Q51" s="3"/>
      <c r="R51" s="3"/>
      <c r="S51" s="3"/>
      <c r="T51" s="3"/>
      <c r="U51" s="3">
        <v>30</v>
      </c>
      <c r="V51" s="3">
        <f t="shared" si="1"/>
        <v>250890</v>
      </c>
      <c r="W51" s="5">
        <f t="shared" si="0"/>
        <v>209075</v>
      </c>
    </row>
    <row r="52" spans="1:23" ht="24" customHeight="1">
      <c r="A52" s="7">
        <v>51</v>
      </c>
      <c r="B52" s="2" t="s">
        <v>118</v>
      </c>
      <c r="C52" s="2" t="s">
        <v>118</v>
      </c>
      <c r="D52" s="2" t="s">
        <v>119</v>
      </c>
      <c r="E52" s="3"/>
      <c r="F52" s="3" t="s">
        <v>22</v>
      </c>
      <c r="G52" s="3">
        <v>1250</v>
      </c>
      <c r="H52" s="3"/>
      <c r="I52" s="3"/>
      <c r="J52" s="3"/>
      <c r="K52" s="3">
        <v>20</v>
      </c>
      <c r="L52" s="3">
        <v>500</v>
      </c>
      <c r="M52" s="3"/>
      <c r="N52" s="3"/>
      <c r="O52" s="3"/>
      <c r="P52" s="3"/>
      <c r="Q52" s="3"/>
      <c r="R52" s="3"/>
      <c r="S52" s="3"/>
      <c r="T52" s="3"/>
      <c r="U52" s="3">
        <v>520</v>
      </c>
      <c r="V52" s="3">
        <f t="shared" si="1"/>
        <v>650000</v>
      </c>
      <c r="W52" s="5">
        <f t="shared" si="0"/>
        <v>541666.6666666666</v>
      </c>
    </row>
    <row r="53" spans="1:23" ht="24" customHeight="1">
      <c r="A53" s="7">
        <v>52</v>
      </c>
      <c r="B53" s="2" t="s">
        <v>120</v>
      </c>
      <c r="C53" s="2" t="s">
        <v>120</v>
      </c>
      <c r="D53" s="2" t="s">
        <v>121</v>
      </c>
      <c r="E53" s="3"/>
      <c r="F53" s="3" t="s">
        <v>22</v>
      </c>
      <c r="G53" s="3">
        <v>1650</v>
      </c>
      <c r="H53" s="3"/>
      <c r="I53" s="3"/>
      <c r="J53" s="3"/>
      <c r="K53" s="3"/>
      <c r="L53" s="3">
        <v>500</v>
      </c>
      <c r="M53" s="3"/>
      <c r="N53" s="3"/>
      <c r="O53" s="3"/>
      <c r="P53" s="3"/>
      <c r="Q53" s="3"/>
      <c r="R53" s="3"/>
      <c r="S53" s="3"/>
      <c r="T53" s="3"/>
      <c r="U53" s="3">
        <v>500</v>
      </c>
      <c r="V53" s="3">
        <f t="shared" si="1"/>
        <v>825000</v>
      </c>
      <c r="W53" s="5">
        <f t="shared" si="0"/>
        <v>687500</v>
      </c>
    </row>
    <row r="54" spans="1:23" ht="24" customHeight="1">
      <c r="A54" s="7">
        <v>53</v>
      </c>
      <c r="B54" s="2" t="s">
        <v>122</v>
      </c>
      <c r="C54" s="2" t="s">
        <v>122</v>
      </c>
      <c r="D54" s="2" t="s">
        <v>123</v>
      </c>
      <c r="E54" s="3"/>
      <c r="F54" s="3" t="s">
        <v>22</v>
      </c>
      <c r="G54" s="3">
        <v>98.38</v>
      </c>
      <c r="H54" s="3">
        <v>100</v>
      </c>
      <c r="I54" s="3">
        <v>36</v>
      </c>
      <c r="J54" s="3">
        <v>100</v>
      </c>
      <c r="K54" s="3">
        <v>500</v>
      </c>
      <c r="L54" s="3">
        <v>1500</v>
      </c>
      <c r="M54" s="3"/>
      <c r="N54" s="3"/>
      <c r="O54" s="3"/>
      <c r="P54" s="3"/>
      <c r="Q54" s="3"/>
      <c r="R54" s="3"/>
      <c r="S54" s="3"/>
      <c r="T54" s="3"/>
      <c r="U54" s="3">
        <v>2236</v>
      </c>
      <c r="V54" s="3">
        <f t="shared" si="1"/>
        <v>219977.68</v>
      </c>
      <c r="W54" s="5">
        <f t="shared" si="0"/>
        <v>183314.73333333334</v>
      </c>
    </row>
    <row r="55" spans="1:23" ht="24" customHeight="1">
      <c r="A55" s="7">
        <v>54</v>
      </c>
      <c r="B55" s="2" t="s">
        <v>124</v>
      </c>
      <c r="C55" s="2" t="s">
        <v>124</v>
      </c>
      <c r="D55" s="2" t="s">
        <v>125</v>
      </c>
      <c r="E55" s="3"/>
      <c r="F55" s="3" t="s">
        <v>22</v>
      </c>
      <c r="G55" s="3">
        <v>102.02</v>
      </c>
      <c r="H55" s="3">
        <v>100</v>
      </c>
      <c r="I55" s="3">
        <v>36</v>
      </c>
      <c r="J55" s="3"/>
      <c r="K55" s="3">
        <v>500</v>
      </c>
      <c r="L55" s="3"/>
      <c r="M55" s="3"/>
      <c r="N55" s="3">
        <v>200</v>
      </c>
      <c r="O55" s="3"/>
      <c r="P55" s="3"/>
      <c r="Q55" s="3">
        <v>100</v>
      </c>
      <c r="R55" s="3">
        <v>100</v>
      </c>
      <c r="S55" s="3">
        <v>150</v>
      </c>
      <c r="T55" s="3">
        <v>150</v>
      </c>
      <c r="U55" s="3">
        <v>1336</v>
      </c>
      <c r="V55" s="3">
        <f t="shared" si="1"/>
        <v>136298.72</v>
      </c>
      <c r="W55" s="5">
        <f t="shared" si="0"/>
        <v>113582.26666666666</v>
      </c>
    </row>
    <row r="56" spans="1:23" ht="24" customHeight="1">
      <c r="A56" s="7">
        <v>55</v>
      </c>
      <c r="B56" s="2" t="s">
        <v>126</v>
      </c>
      <c r="C56" s="2" t="s">
        <v>126</v>
      </c>
      <c r="D56" s="2" t="s">
        <v>127</v>
      </c>
      <c r="E56" s="3"/>
      <c r="F56" s="3" t="s">
        <v>22</v>
      </c>
      <c r="G56" s="3">
        <v>102.02</v>
      </c>
      <c r="H56" s="3">
        <v>600</v>
      </c>
      <c r="I56" s="3"/>
      <c r="J56" s="3"/>
      <c r="K56" s="3">
        <v>100</v>
      </c>
      <c r="L56" s="3">
        <v>500</v>
      </c>
      <c r="M56" s="3"/>
      <c r="N56" s="3"/>
      <c r="O56" s="3">
        <v>10</v>
      </c>
      <c r="P56" s="3"/>
      <c r="Q56" s="3">
        <v>100</v>
      </c>
      <c r="R56" s="3"/>
      <c r="S56" s="3"/>
      <c r="T56" s="3"/>
      <c r="U56" s="3">
        <v>1310</v>
      </c>
      <c r="V56" s="3">
        <f t="shared" si="1"/>
        <v>133646.19999999998</v>
      </c>
      <c r="W56" s="5">
        <f t="shared" si="0"/>
        <v>111371.83333333331</v>
      </c>
    </row>
    <row r="57" spans="1:23" ht="24" customHeight="1">
      <c r="A57" s="7">
        <v>56</v>
      </c>
      <c r="B57" s="2" t="s">
        <v>128</v>
      </c>
      <c r="C57" s="2" t="s">
        <v>128</v>
      </c>
      <c r="D57" s="2" t="s">
        <v>129</v>
      </c>
      <c r="E57" s="3"/>
      <c r="F57" s="3" t="s">
        <v>22</v>
      </c>
      <c r="G57" s="3">
        <v>124.33</v>
      </c>
      <c r="H57" s="3">
        <v>200</v>
      </c>
      <c r="I57" s="3">
        <v>36</v>
      </c>
      <c r="J57" s="3"/>
      <c r="K57" s="3">
        <v>100</v>
      </c>
      <c r="L57" s="3">
        <v>1300</v>
      </c>
      <c r="M57" s="3"/>
      <c r="N57" s="3"/>
      <c r="O57" s="3"/>
      <c r="P57" s="3"/>
      <c r="Q57" s="3"/>
      <c r="R57" s="3">
        <v>20</v>
      </c>
      <c r="S57" s="3"/>
      <c r="T57" s="3"/>
      <c r="U57" s="3">
        <v>1656</v>
      </c>
      <c r="V57" s="3">
        <f t="shared" si="1"/>
        <v>205890.48</v>
      </c>
      <c r="W57" s="5">
        <f t="shared" si="0"/>
        <v>171575.40000000002</v>
      </c>
    </row>
    <row r="58" spans="1:23" ht="24" customHeight="1">
      <c r="A58" s="7">
        <v>57</v>
      </c>
      <c r="B58" s="2" t="s">
        <v>130</v>
      </c>
      <c r="C58" s="2" t="s">
        <v>130</v>
      </c>
      <c r="D58" s="2" t="s">
        <v>131</v>
      </c>
      <c r="E58" s="3"/>
      <c r="F58" s="3" t="s">
        <v>22</v>
      </c>
      <c r="G58" s="3">
        <v>130.1</v>
      </c>
      <c r="H58" s="3">
        <v>200</v>
      </c>
      <c r="I58" s="3"/>
      <c r="J58" s="3">
        <v>400</v>
      </c>
      <c r="K58" s="3">
        <v>2000</v>
      </c>
      <c r="L58" s="3">
        <v>1300</v>
      </c>
      <c r="M58" s="3"/>
      <c r="N58" s="3">
        <v>500</v>
      </c>
      <c r="O58" s="3"/>
      <c r="P58" s="3"/>
      <c r="Q58" s="3"/>
      <c r="R58" s="3">
        <v>150</v>
      </c>
      <c r="S58" s="3">
        <v>150</v>
      </c>
      <c r="T58" s="3">
        <v>150</v>
      </c>
      <c r="U58" s="3">
        <v>4850</v>
      </c>
      <c r="V58" s="3">
        <f t="shared" si="1"/>
        <v>630985</v>
      </c>
      <c r="W58" s="5">
        <f t="shared" si="0"/>
        <v>525820.8333333334</v>
      </c>
    </row>
    <row r="59" spans="1:23" ht="24" customHeight="1">
      <c r="A59" s="7">
        <v>58</v>
      </c>
      <c r="B59" s="2" t="s">
        <v>132</v>
      </c>
      <c r="C59" s="2" t="s">
        <v>132</v>
      </c>
      <c r="D59" s="2" t="s">
        <v>133</v>
      </c>
      <c r="E59" s="3"/>
      <c r="F59" s="3" t="s">
        <v>22</v>
      </c>
      <c r="G59" s="3">
        <v>175.6</v>
      </c>
      <c r="H59" s="3">
        <v>24</v>
      </c>
      <c r="I59" s="3"/>
      <c r="J59" s="3"/>
      <c r="K59" s="3"/>
      <c r="L59" s="3"/>
      <c r="M59" s="3"/>
      <c r="N59" s="3"/>
      <c r="O59" s="3"/>
      <c r="P59" s="3"/>
      <c r="Q59" s="3"/>
      <c r="R59" s="3"/>
      <c r="S59" s="3"/>
      <c r="T59" s="3"/>
      <c r="U59" s="3">
        <v>24</v>
      </c>
      <c r="V59" s="3">
        <f t="shared" si="1"/>
        <v>4214.4</v>
      </c>
      <c r="W59" s="5">
        <f t="shared" si="0"/>
        <v>3511.9999999999995</v>
      </c>
    </row>
    <row r="60" spans="1:23" ht="24" customHeight="1">
      <c r="A60" s="7">
        <v>59</v>
      </c>
      <c r="B60" s="2" t="s">
        <v>134</v>
      </c>
      <c r="C60" s="2" t="s">
        <v>134</v>
      </c>
      <c r="D60" s="2" t="s">
        <v>135</v>
      </c>
      <c r="E60" s="3"/>
      <c r="F60" s="3" t="s">
        <v>22</v>
      </c>
      <c r="G60" s="3">
        <v>531.46</v>
      </c>
      <c r="H60" s="3"/>
      <c r="I60" s="3"/>
      <c r="J60" s="3"/>
      <c r="K60" s="3">
        <v>20</v>
      </c>
      <c r="L60" s="3"/>
      <c r="M60" s="3"/>
      <c r="N60" s="3"/>
      <c r="O60" s="3"/>
      <c r="P60" s="3"/>
      <c r="Q60" s="3"/>
      <c r="R60" s="3"/>
      <c r="S60" s="3"/>
      <c r="T60" s="3"/>
      <c r="U60" s="3">
        <v>20</v>
      </c>
      <c r="V60" s="3">
        <f t="shared" si="1"/>
        <v>10629.2</v>
      </c>
      <c r="W60" s="5">
        <f t="shared" si="0"/>
        <v>8857.666666666668</v>
      </c>
    </row>
    <row r="61" spans="1:23" ht="24" customHeight="1">
      <c r="A61" s="7">
        <v>60</v>
      </c>
      <c r="B61" s="2" t="s">
        <v>136</v>
      </c>
      <c r="C61" s="2" t="s">
        <v>137</v>
      </c>
      <c r="D61" s="2" t="s">
        <v>138</v>
      </c>
      <c r="E61" s="3"/>
      <c r="F61" s="3" t="s">
        <v>22</v>
      </c>
      <c r="G61" s="3">
        <v>150.12</v>
      </c>
      <c r="H61" s="3">
        <v>12</v>
      </c>
      <c r="I61" s="3"/>
      <c r="J61" s="3">
        <v>10</v>
      </c>
      <c r="K61" s="3">
        <v>20</v>
      </c>
      <c r="L61" s="3">
        <v>84</v>
      </c>
      <c r="M61" s="3"/>
      <c r="N61" s="3">
        <v>20</v>
      </c>
      <c r="O61" s="3">
        <v>2</v>
      </c>
      <c r="P61" s="3"/>
      <c r="Q61" s="3"/>
      <c r="R61" s="3">
        <v>5</v>
      </c>
      <c r="S61" s="3">
        <v>30</v>
      </c>
      <c r="T61" s="3"/>
      <c r="U61" s="3">
        <v>183</v>
      </c>
      <c r="V61" s="3">
        <f t="shared" si="1"/>
        <v>27471.96</v>
      </c>
      <c r="W61" s="5">
        <f t="shared" si="0"/>
        <v>22893.3</v>
      </c>
    </row>
    <row r="62" spans="1:23" ht="24" customHeight="1">
      <c r="A62" s="7">
        <v>61</v>
      </c>
      <c r="B62" s="2" t="s">
        <v>139</v>
      </c>
      <c r="C62" s="2" t="s">
        <v>140</v>
      </c>
      <c r="D62" s="2" t="s">
        <v>141</v>
      </c>
      <c r="E62" s="3"/>
      <c r="F62" s="3" t="s">
        <v>22</v>
      </c>
      <c r="G62" s="3">
        <v>114.03</v>
      </c>
      <c r="H62" s="3">
        <v>6</v>
      </c>
      <c r="I62" s="3"/>
      <c r="J62" s="3"/>
      <c r="K62" s="3">
        <v>50</v>
      </c>
      <c r="L62" s="3"/>
      <c r="M62" s="3"/>
      <c r="N62" s="3"/>
      <c r="O62" s="3"/>
      <c r="P62" s="3"/>
      <c r="Q62" s="3"/>
      <c r="R62" s="3">
        <v>5</v>
      </c>
      <c r="S62" s="3">
        <v>30</v>
      </c>
      <c r="T62" s="3"/>
      <c r="U62" s="3">
        <v>91</v>
      </c>
      <c r="V62" s="3">
        <f t="shared" si="1"/>
        <v>10376.73</v>
      </c>
      <c r="W62" s="5">
        <f t="shared" si="0"/>
        <v>8647.275</v>
      </c>
    </row>
    <row r="63" spans="1:23" ht="24" customHeight="1">
      <c r="A63" s="7">
        <v>62</v>
      </c>
      <c r="B63" s="2" t="s">
        <v>142</v>
      </c>
      <c r="C63" s="2" t="s">
        <v>142</v>
      </c>
      <c r="D63" s="2" t="s">
        <v>143</v>
      </c>
      <c r="E63" s="3"/>
      <c r="F63" s="3" t="s">
        <v>22</v>
      </c>
      <c r="G63" s="3">
        <v>129.6</v>
      </c>
      <c r="H63" s="3">
        <v>12</v>
      </c>
      <c r="I63" s="3"/>
      <c r="J63" s="3"/>
      <c r="K63" s="3"/>
      <c r="L63" s="3">
        <v>60</v>
      </c>
      <c r="M63" s="3"/>
      <c r="N63" s="3"/>
      <c r="O63" s="3"/>
      <c r="P63" s="3"/>
      <c r="Q63" s="3"/>
      <c r="R63" s="3">
        <v>5</v>
      </c>
      <c r="S63" s="3"/>
      <c r="T63" s="3"/>
      <c r="U63" s="3">
        <v>77</v>
      </c>
      <c r="V63" s="3">
        <f t="shared" si="1"/>
        <v>9979.199999999999</v>
      </c>
      <c r="W63" s="5">
        <f t="shared" si="0"/>
        <v>8316</v>
      </c>
    </row>
    <row r="64" spans="1:23" ht="24" customHeight="1">
      <c r="A64" s="7">
        <v>63</v>
      </c>
      <c r="B64" s="2" t="s">
        <v>144</v>
      </c>
      <c r="C64" s="2" t="s">
        <v>144</v>
      </c>
      <c r="D64" s="2" t="s">
        <v>145</v>
      </c>
      <c r="E64" s="3"/>
      <c r="F64" s="3" t="s">
        <v>22</v>
      </c>
      <c r="G64" s="3">
        <v>99.28</v>
      </c>
      <c r="H64" s="3"/>
      <c r="I64" s="3">
        <v>72</v>
      </c>
      <c r="J64" s="3"/>
      <c r="K64" s="3">
        <v>50</v>
      </c>
      <c r="L64" s="3">
        <v>180</v>
      </c>
      <c r="M64" s="3"/>
      <c r="N64" s="3"/>
      <c r="O64" s="3"/>
      <c r="P64" s="3"/>
      <c r="Q64" s="3"/>
      <c r="R64" s="3">
        <v>60</v>
      </c>
      <c r="S64" s="3"/>
      <c r="T64" s="3"/>
      <c r="U64" s="3">
        <v>362</v>
      </c>
      <c r="V64" s="3">
        <f t="shared" si="1"/>
        <v>35939.36</v>
      </c>
      <c r="W64" s="5">
        <f t="shared" si="0"/>
        <v>29949.466666666667</v>
      </c>
    </row>
    <row r="65" spans="1:23" ht="24" customHeight="1">
      <c r="A65" s="7">
        <v>64</v>
      </c>
      <c r="B65" s="2" t="s">
        <v>146</v>
      </c>
      <c r="C65" s="2" t="s">
        <v>146</v>
      </c>
      <c r="D65" s="2" t="s">
        <v>147</v>
      </c>
      <c r="E65" s="3"/>
      <c r="F65" s="3" t="s">
        <v>22</v>
      </c>
      <c r="G65" s="3">
        <v>99.28</v>
      </c>
      <c r="H65" s="3">
        <v>6</v>
      </c>
      <c r="I65" s="3"/>
      <c r="J65" s="3"/>
      <c r="K65" s="3">
        <v>50</v>
      </c>
      <c r="L65" s="3">
        <v>180</v>
      </c>
      <c r="M65" s="3"/>
      <c r="N65" s="3"/>
      <c r="O65" s="3"/>
      <c r="P65" s="3"/>
      <c r="Q65" s="3"/>
      <c r="R65" s="3">
        <v>30</v>
      </c>
      <c r="S65" s="3"/>
      <c r="T65" s="3"/>
      <c r="U65" s="3">
        <v>266</v>
      </c>
      <c r="V65" s="3">
        <f t="shared" si="1"/>
        <v>26408.48</v>
      </c>
      <c r="W65" s="5">
        <f t="shared" si="0"/>
        <v>22007.066666666666</v>
      </c>
    </row>
    <row r="66" spans="1:23" ht="24" customHeight="1">
      <c r="A66" s="7">
        <v>65</v>
      </c>
      <c r="B66" s="2" t="s">
        <v>148</v>
      </c>
      <c r="C66" s="2" t="s">
        <v>148</v>
      </c>
      <c r="D66" s="2" t="s">
        <v>149</v>
      </c>
      <c r="E66" s="3"/>
      <c r="F66" s="3" t="s">
        <v>22</v>
      </c>
      <c r="G66" s="3">
        <v>79.5</v>
      </c>
      <c r="H66" s="3">
        <v>6</v>
      </c>
      <c r="I66" s="3">
        <v>36</v>
      </c>
      <c r="J66" s="3"/>
      <c r="K66" s="3">
        <v>50</v>
      </c>
      <c r="L66" s="3">
        <v>72</v>
      </c>
      <c r="M66" s="3"/>
      <c r="N66" s="3"/>
      <c r="O66" s="3"/>
      <c r="P66" s="3"/>
      <c r="Q66" s="3"/>
      <c r="R66" s="3">
        <v>20</v>
      </c>
      <c r="S66" s="3"/>
      <c r="T66" s="3"/>
      <c r="U66" s="3">
        <v>184</v>
      </c>
      <c r="V66" s="3">
        <f aca="true" t="shared" si="2" ref="V66:V119">U66*G66</f>
        <v>14628</v>
      </c>
      <c r="W66" s="5">
        <f aca="true" t="shared" si="3" ref="W66:W123">V66-(V66/6)</f>
        <v>12190</v>
      </c>
    </row>
    <row r="67" spans="1:23" ht="24" customHeight="1">
      <c r="A67" s="7">
        <v>66</v>
      </c>
      <c r="B67" s="2" t="s">
        <v>150</v>
      </c>
      <c r="C67" s="2" t="s">
        <v>150</v>
      </c>
      <c r="D67" s="2" t="s">
        <v>151</v>
      </c>
      <c r="E67" s="3"/>
      <c r="F67" s="3" t="s">
        <v>152</v>
      </c>
      <c r="G67" s="3">
        <v>73.76</v>
      </c>
      <c r="H67" s="3"/>
      <c r="I67" s="3"/>
      <c r="J67" s="3"/>
      <c r="K67" s="3">
        <v>50</v>
      </c>
      <c r="L67" s="3">
        <v>72</v>
      </c>
      <c r="M67" s="3"/>
      <c r="N67" s="3">
        <v>60</v>
      </c>
      <c r="O67" s="3"/>
      <c r="P67" s="3"/>
      <c r="Q67" s="3"/>
      <c r="R67" s="3">
        <v>10</v>
      </c>
      <c r="S67" s="3"/>
      <c r="T67" s="3"/>
      <c r="U67" s="3">
        <v>192</v>
      </c>
      <c r="V67" s="3">
        <f t="shared" si="2"/>
        <v>14161.920000000002</v>
      </c>
      <c r="W67" s="5">
        <f t="shared" si="3"/>
        <v>11801.600000000002</v>
      </c>
    </row>
    <row r="68" spans="1:23" ht="24" customHeight="1">
      <c r="A68" s="7">
        <v>67</v>
      </c>
      <c r="B68" s="2" t="s">
        <v>153</v>
      </c>
      <c r="C68" s="2" t="s">
        <v>154</v>
      </c>
      <c r="D68" s="2" t="s">
        <v>155</v>
      </c>
      <c r="E68" s="3"/>
      <c r="F68" s="3" t="s">
        <v>22</v>
      </c>
      <c r="G68" s="3">
        <v>121.11</v>
      </c>
      <c r="H68" s="3">
        <v>36</v>
      </c>
      <c r="I68" s="3"/>
      <c r="J68" s="3"/>
      <c r="K68" s="3">
        <v>200</v>
      </c>
      <c r="L68" s="3"/>
      <c r="M68" s="3"/>
      <c r="N68" s="3"/>
      <c r="O68" s="3"/>
      <c r="P68" s="3"/>
      <c r="Q68" s="3"/>
      <c r="R68" s="3">
        <v>50</v>
      </c>
      <c r="S68" s="3">
        <v>30</v>
      </c>
      <c r="T68" s="3"/>
      <c r="U68" s="3">
        <v>316</v>
      </c>
      <c r="V68" s="3">
        <f t="shared" si="2"/>
        <v>38270.76</v>
      </c>
      <c r="W68" s="5">
        <f t="shared" si="3"/>
        <v>31892.300000000003</v>
      </c>
    </row>
    <row r="69" spans="1:23" ht="24" customHeight="1">
      <c r="A69" s="7">
        <v>68</v>
      </c>
      <c r="B69" s="2" t="s">
        <v>156</v>
      </c>
      <c r="C69" s="2" t="s">
        <v>156</v>
      </c>
      <c r="D69" s="2" t="s">
        <v>157</v>
      </c>
      <c r="E69" s="3"/>
      <c r="F69" s="3" t="s">
        <v>22</v>
      </c>
      <c r="G69" s="3">
        <v>98.28</v>
      </c>
      <c r="H69" s="3">
        <v>12</v>
      </c>
      <c r="I69" s="3"/>
      <c r="J69" s="3">
        <v>36</v>
      </c>
      <c r="K69" s="3">
        <v>500</v>
      </c>
      <c r="L69" s="3"/>
      <c r="M69" s="3"/>
      <c r="N69" s="3">
        <v>60</v>
      </c>
      <c r="O69" s="3"/>
      <c r="P69" s="3">
        <v>12</v>
      </c>
      <c r="Q69" s="3"/>
      <c r="R69" s="3"/>
      <c r="S69" s="3">
        <v>30</v>
      </c>
      <c r="T69" s="3"/>
      <c r="U69" s="3">
        <v>650</v>
      </c>
      <c r="V69" s="3">
        <f t="shared" si="2"/>
        <v>63882</v>
      </c>
      <c r="W69" s="5">
        <f t="shared" si="3"/>
        <v>53235</v>
      </c>
    </row>
    <row r="70" spans="1:23" ht="24" customHeight="1">
      <c r="A70" s="7">
        <v>69</v>
      </c>
      <c r="B70" s="2" t="s">
        <v>158</v>
      </c>
      <c r="C70" s="2" t="s">
        <v>158</v>
      </c>
      <c r="D70" s="2" t="s">
        <v>159</v>
      </c>
      <c r="E70" s="3"/>
      <c r="F70" s="3" t="s">
        <v>22</v>
      </c>
      <c r="G70" s="3">
        <v>98.28</v>
      </c>
      <c r="H70" s="3">
        <v>96</v>
      </c>
      <c r="I70" s="3"/>
      <c r="J70" s="3">
        <v>36</v>
      </c>
      <c r="K70" s="3">
        <v>200</v>
      </c>
      <c r="L70" s="3">
        <v>432</v>
      </c>
      <c r="M70" s="3"/>
      <c r="N70" s="3">
        <v>30</v>
      </c>
      <c r="O70" s="3">
        <v>50</v>
      </c>
      <c r="P70" s="3">
        <v>48</v>
      </c>
      <c r="Q70" s="3"/>
      <c r="R70" s="3">
        <v>20</v>
      </c>
      <c r="S70" s="3">
        <v>50</v>
      </c>
      <c r="T70" s="3"/>
      <c r="U70" s="3">
        <v>962</v>
      </c>
      <c r="V70" s="3">
        <f t="shared" si="2"/>
        <v>94545.36</v>
      </c>
      <c r="W70" s="5">
        <f t="shared" si="3"/>
        <v>78787.8</v>
      </c>
    </row>
    <row r="71" spans="1:23" ht="24" customHeight="1">
      <c r="A71" s="7">
        <v>70</v>
      </c>
      <c r="B71" s="2" t="s">
        <v>160</v>
      </c>
      <c r="C71" s="2" t="s">
        <v>161</v>
      </c>
      <c r="D71" s="2" t="s">
        <v>162</v>
      </c>
      <c r="E71" s="3"/>
      <c r="F71" s="3" t="s">
        <v>22</v>
      </c>
      <c r="G71" s="3">
        <v>148.91</v>
      </c>
      <c r="H71" s="3">
        <v>12</v>
      </c>
      <c r="I71" s="3"/>
      <c r="J71" s="3"/>
      <c r="K71" s="3">
        <v>50</v>
      </c>
      <c r="L71" s="3">
        <v>48</v>
      </c>
      <c r="M71" s="3"/>
      <c r="N71" s="3"/>
      <c r="O71" s="3"/>
      <c r="P71" s="3"/>
      <c r="Q71" s="3"/>
      <c r="R71" s="3">
        <v>5</v>
      </c>
      <c r="S71" s="3"/>
      <c r="T71" s="3"/>
      <c r="U71" s="3">
        <v>115</v>
      </c>
      <c r="V71" s="3">
        <f t="shared" si="2"/>
        <v>17124.649999999998</v>
      </c>
      <c r="W71" s="5">
        <f t="shared" si="3"/>
        <v>14270.541666666664</v>
      </c>
    </row>
    <row r="72" spans="1:23" ht="24" customHeight="1">
      <c r="A72" s="7">
        <v>71</v>
      </c>
      <c r="B72" s="2" t="s">
        <v>163</v>
      </c>
      <c r="C72" s="2" t="s">
        <v>163</v>
      </c>
      <c r="D72" s="2" t="s">
        <v>164</v>
      </c>
      <c r="E72" s="3"/>
      <c r="F72" s="3" t="s">
        <v>152</v>
      </c>
      <c r="G72" s="3">
        <v>99.28</v>
      </c>
      <c r="H72" s="3"/>
      <c r="I72" s="3"/>
      <c r="J72" s="3">
        <v>36</v>
      </c>
      <c r="K72" s="3">
        <v>50</v>
      </c>
      <c r="L72" s="3"/>
      <c r="M72" s="3"/>
      <c r="N72" s="3">
        <v>60</v>
      </c>
      <c r="O72" s="3"/>
      <c r="P72" s="3"/>
      <c r="Q72" s="3"/>
      <c r="R72" s="3">
        <v>20</v>
      </c>
      <c r="S72" s="3"/>
      <c r="T72" s="3"/>
      <c r="U72" s="3">
        <v>166</v>
      </c>
      <c r="V72" s="3">
        <f t="shared" si="2"/>
        <v>16480.48</v>
      </c>
      <c r="W72" s="5">
        <f t="shared" si="3"/>
        <v>13733.733333333334</v>
      </c>
    </row>
    <row r="73" spans="1:23" ht="24" customHeight="1">
      <c r="A73" s="7">
        <v>72</v>
      </c>
      <c r="B73" s="2" t="s">
        <v>165</v>
      </c>
      <c r="C73" s="2" t="s">
        <v>165</v>
      </c>
      <c r="D73" s="2" t="s">
        <v>166</v>
      </c>
      <c r="E73" s="3"/>
      <c r="F73" s="3" t="s">
        <v>22</v>
      </c>
      <c r="G73" s="3">
        <v>3904.51</v>
      </c>
      <c r="H73" s="3">
        <v>2</v>
      </c>
      <c r="I73" s="3"/>
      <c r="J73" s="3"/>
      <c r="K73" s="3">
        <v>60</v>
      </c>
      <c r="L73" s="3">
        <v>6</v>
      </c>
      <c r="M73" s="3"/>
      <c r="N73" s="3"/>
      <c r="O73" s="3"/>
      <c r="P73" s="3"/>
      <c r="Q73" s="3"/>
      <c r="R73" s="3"/>
      <c r="S73" s="3"/>
      <c r="T73" s="3"/>
      <c r="U73" s="3">
        <v>68</v>
      </c>
      <c r="V73" s="3">
        <f t="shared" si="2"/>
        <v>265506.68</v>
      </c>
      <c r="W73" s="5">
        <f t="shared" si="3"/>
        <v>221255.56666666665</v>
      </c>
    </row>
    <row r="74" spans="1:23" ht="24" customHeight="1">
      <c r="A74" s="7">
        <v>73</v>
      </c>
      <c r="B74" s="2" t="s">
        <v>167</v>
      </c>
      <c r="C74" s="2" t="s">
        <v>167</v>
      </c>
      <c r="D74" s="2" t="s">
        <v>168</v>
      </c>
      <c r="E74" s="3"/>
      <c r="F74" s="3" t="s">
        <v>22</v>
      </c>
      <c r="G74" s="3">
        <v>2886.71</v>
      </c>
      <c r="H74" s="3">
        <v>2</v>
      </c>
      <c r="I74" s="3"/>
      <c r="J74" s="3"/>
      <c r="K74" s="3">
        <v>60</v>
      </c>
      <c r="L74" s="3">
        <v>6</v>
      </c>
      <c r="M74" s="3"/>
      <c r="N74" s="3"/>
      <c r="O74" s="3"/>
      <c r="P74" s="3"/>
      <c r="Q74" s="3"/>
      <c r="R74" s="3"/>
      <c r="S74" s="3">
        <v>20</v>
      </c>
      <c r="T74" s="3"/>
      <c r="U74" s="3">
        <v>88</v>
      </c>
      <c r="V74" s="3">
        <f t="shared" si="2"/>
        <v>254030.48</v>
      </c>
      <c r="W74" s="5">
        <f t="shared" si="3"/>
        <v>211692.06666666668</v>
      </c>
    </row>
    <row r="75" spans="1:23" ht="409.5">
      <c r="A75" s="7">
        <v>74</v>
      </c>
      <c r="B75" s="2" t="s">
        <v>169</v>
      </c>
      <c r="C75" s="2" t="s">
        <v>169</v>
      </c>
      <c r="D75" s="4" t="s">
        <v>170</v>
      </c>
      <c r="E75" s="4" t="s">
        <v>269</v>
      </c>
      <c r="F75" s="3" t="s">
        <v>22</v>
      </c>
      <c r="G75" s="3">
        <v>164.95</v>
      </c>
      <c r="H75" s="3">
        <v>1000</v>
      </c>
      <c r="I75" s="3"/>
      <c r="J75" s="3">
        <v>150</v>
      </c>
      <c r="L75" s="3">
        <v>2000</v>
      </c>
      <c r="M75" s="3"/>
      <c r="N75" s="3">
        <v>200</v>
      </c>
      <c r="O75" s="3"/>
      <c r="P75" s="3">
        <v>40</v>
      </c>
      <c r="Q75" s="3"/>
      <c r="R75" s="3">
        <v>200</v>
      </c>
      <c r="S75" s="3">
        <v>50</v>
      </c>
      <c r="T75" s="3">
        <v>100</v>
      </c>
      <c r="U75" s="3">
        <v>4740</v>
      </c>
      <c r="V75" s="3">
        <f t="shared" si="2"/>
        <v>781863</v>
      </c>
      <c r="W75" s="5">
        <f t="shared" si="3"/>
        <v>651552.5</v>
      </c>
    </row>
    <row r="76" spans="1:23" ht="24" customHeight="1">
      <c r="A76" s="7">
        <v>75</v>
      </c>
      <c r="B76" s="2" t="s">
        <v>171</v>
      </c>
      <c r="C76" s="2" t="s">
        <v>171</v>
      </c>
      <c r="D76" s="2" t="s">
        <v>172</v>
      </c>
      <c r="E76" s="3"/>
      <c r="F76" s="3" t="s">
        <v>22</v>
      </c>
      <c r="G76" s="3">
        <v>2919.17</v>
      </c>
      <c r="H76" s="3"/>
      <c r="I76" s="3"/>
      <c r="J76" s="3"/>
      <c r="K76" s="3"/>
      <c r="L76" s="3">
        <v>10</v>
      </c>
      <c r="M76" s="3"/>
      <c r="N76" s="3"/>
      <c r="O76" s="3"/>
      <c r="P76" s="3"/>
      <c r="Q76" s="3"/>
      <c r="R76" s="3"/>
      <c r="S76" s="3"/>
      <c r="T76" s="3"/>
      <c r="U76" s="3">
        <v>10</v>
      </c>
      <c r="V76" s="3">
        <f t="shared" si="2"/>
        <v>29191.7</v>
      </c>
      <c r="W76" s="5">
        <f t="shared" si="3"/>
        <v>24326.416666666668</v>
      </c>
    </row>
    <row r="77" spans="1:23" ht="24" customHeight="1">
      <c r="A77" s="7">
        <v>76</v>
      </c>
      <c r="B77" s="2" t="s">
        <v>173</v>
      </c>
      <c r="C77" s="2" t="s">
        <v>173</v>
      </c>
      <c r="D77" s="2" t="s">
        <v>174</v>
      </c>
      <c r="E77" s="3"/>
      <c r="F77" s="3" t="s">
        <v>22</v>
      </c>
      <c r="G77" s="3">
        <v>14788</v>
      </c>
      <c r="H77" s="3"/>
      <c r="I77" s="3"/>
      <c r="J77" s="3"/>
      <c r="K77" s="3">
        <v>5</v>
      </c>
      <c r="L77" s="3">
        <v>5</v>
      </c>
      <c r="M77" s="3"/>
      <c r="N77" s="3"/>
      <c r="O77" s="3"/>
      <c r="P77" s="3"/>
      <c r="Q77" s="3"/>
      <c r="R77" s="3"/>
      <c r="S77" s="3"/>
      <c r="T77" s="3"/>
      <c r="U77" s="3">
        <v>10</v>
      </c>
      <c r="V77" s="3">
        <f t="shared" si="2"/>
        <v>147880</v>
      </c>
      <c r="W77" s="5">
        <f t="shared" si="3"/>
        <v>123233.33333333333</v>
      </c>
    </row>
    <row r="78" spans="1:23" ht="24" customHeight="1">
      <c r="A78" s="7">
        <v>77</v>
      </c>
      <c r="B78" s="2" t="s">
        <v>175</v>
      </c>
      <c r="C78" s="2" t="s">
        <v>176</v>
      </c>
      <c r="D78" s="2" t="s">
        <v>177</v>
      </c>
      <c r="E78" s="3"/>
      <c r="F78" s="3" t="s">
        <v>22</v>
      </c>
      <c r="G78" s="3">
        <v>220</v>
      </c>
      <c r="H78" s="3"/>
      <c r="I78" s="3"/>
      <c r="J78" s="3"/>
      <c r="K78" s="3">
        <v>50</v>
      </c>
      <c r="L78" s="3">
        <v>10</v>
      </c>
      <c r="M78" s="3"/>
      <c r="N78" s="3">
        <v>20</v>
      </c>
      <c r="O78" s="3"/>
      <c r="P78" s="3"/>
      <c r="Q78" s="3">
        <v>10</v>
      </c>
      <c r="R78" s="3">
        <v>10</v>
      </c>
      <c r="S78" s="3">
        <v>20</v>
      </c>
      <c r="T78" s="3">
        <v>5</v>
      </c>
      <c r="U78" s="3">
        <v>125</v>
      </c>
      <c r="V78" s="3">
        <f t="shared" si="2"/>
        <v>27500</v>
      </c>
      <c r="W78" s="5">
        <f t="shared" si="3"/>
        <v>22916.666666666668</v>
      </c>
    </row>
    <row r="79" spans="1:23" ht="24" customHeight="1">
      <c r="A79" s="7">
        <v>78</v>
      </c>
      <c r="B79" s="2" t="s">
        <v>178</v>
      </c>
      <c r="C79" s="2" t="s">
        <v>176</v>
      </c>
      <c r="D79" s="2" t="s">
        <v>179</v>
      </c>
      <c r="E79" s="3"/>
      <c r="F79" s="3" t="s">
        <v>22</v>
      </c>
      <c r="G79" s="3">
        <v>220</v>
      </c>
      <c r="H79" s="3">
        <v>15</v>
      </c>
      <c r="I79" s="3"/>
      <c r="J79" s="3">
        <v>30</v>
      </c>
      <c r="K79" s="3">
        <v>50</v>
      </c>
      <c r="L79" s="3">
        <v>10</v>
      </c>
      <c r="M79" s="3"/>
      <c r="N79" s="3">
        <v>30</v>
      </c>
      <c r="O79" s="3"/>
      <c r="P79" s="3"/>
      <c r="Q79" s="3">
        <v>10</v>
      </c>
      <c r="R79" s="3">
        <v>10</v>
      </c>
      <c r="S79" s="3">
        <v>20</v>
      </c>
      <c r="T79" s="3">
        <v>5</v>
      </c>
      <c r="U79" s="3">
        <v>180</v>
      </c>
      <c r="V79" s="3">
        <f t="shared" si="2"/>
        <v>39600</v>
      </c>
      <c r="W79" s="5">
        <f t="shared" si="3"/>
        <v>33000</v>
      </c>
    </row>
    <row r="80" spans="1:23" ht="24" customHeight="1">
      <c r="A80" s="7">
        <v>79</v>
      </c>
      <c r="B80" s="2" t="s">
        <v>180</v>
      </c>
      <c r="C80" s="2" t="s">
        <v>180</v>
      </c>
      <c r="D80" s="2" t="s">
        <v>181</v>
      </c>
      <c r="E80" s="3"/>
      <c r="F80" s="3" t="s">
        <v>22</v>
      </c>
      <c r="G80" s="3">
        <v>387</v>
      </c>
      <c r="H80" s="3"/>
      <c r="I80" s="3"/>
      <c r="J80" s="3">
        <v>50</v>
      </c>
      <c r="K80" s="3">
        <v>200</v>
      </c>
      <c r="L80" s="3">
        <v>100</v>
      </c>
      <c r="M80" s="3"/>
      <c r="N80" s="3"/>
      <c r="O80" s="3"/>
      <c r="P80" s="3"/>
      <c r="Q80" s="3"/>
      <c r="R80" s="3"/>
      <c r="S80" s="3">
        <v>150</v>
      </c>
      <c r="T80" s="3"/>
      <c r="U80" s="3">
        <v>500</v>
      </c>
      <c r="V80" s="3">
        <f t="shared" si="2"/>
        <v>193500</v>
      </c>
      <c r="W80" s="5">
        <f t="shared" si="3"/>
        <v>161250</v>
      </c>
    </row>
    <row r="81" spans="1:23" ht="24" customHeight="1">
      <c r="A81" s="7">
        <v>80</v>
      </c>
      <c r="B81" s="2" t="s">
        <v>182</v>
      </c>
      <c r="C81" s="2" t="s">
        <v>182</v>
      </c>
      <c r="D81" s="2" t="s">
        <v>183</v>
      </c>
      <c r="E81" s="3"/>
      <c r="F81" s="3" t="s">
        <v>22</v>
      </c>
      <c r="G81" s="3">
        <v>1640.82</v>
      </c>
      <c r="H81" s="3">
        <v>40</v>
      </c>
      <c r="I81" s="3"/>
      <c r="J81" s="3"/>
      <c r="K81" s="3"/>
      <c r="L81" s="3"/>
      <c r="M81" s="3"/>
      <c r="N81" s="3"/>
      <c r="O81" s="3"/>
      <c r="P81" s="3"/>
      <c r="Q81" s="3"/>
      <c r="R81" s="3"/>
      <c r="S81" s="3"/>
      <c r="T81" s="3"/>
      <c r="U81" s="3">
        <v>40</v>
      </c>
      <c r="V81" s="3">
        <f t="shared" si="2"/>
        <v>65632.8</v>
      </c>
      <c r="W81" s="5">
        <f t="shared" si="3"/>
        <v>54694</v>
      </c>
    </row>
    <row r="82" spans="1:23" ht="24" customHeight="1">
      <c r="A82" s="7">
        <v>81</v>
      </c>
      <c r="B82" s="2" t="s">
        <v>184</v>
      </c>
      <c r="C82" s="2" t="s">
        <v>184</v>
      </c>
      <c r="D82" s="2" t="s">
        <v>185</v>
      </c>
      <c r="E82" s="3"/>
      <c r="F82" s="3" t="s">
        <v>22</v>
      </c>
      <c r="G82" s="3">
        <v>120.74</v>
      </c>
      <c r="H82" s="3">
        <v>1</v>
      </c>
      <c r="I82" s="3"/>
      <c r="J82" s="3"/>
      <c r="K82" s="3">
        <v>50</v>
      </c>
      <c r="L82" s="3">
        <v>70</v>
      </c>
      <c r="M82" s="3"/>
      <c r="N82" s="3">
        <v>20</v>
      </c>
      <c r="O82" s="3"/>
      <c r="P82" s="3"/>
      <c r="Q82" s="3"/>
      <c r="R82" s="3">
        <v>5</v>
      </c>
      <c r="S82" s="3"/>
      <c r="T82" s="3"/>
      <c r="U82" s="3">
        <v>146</v>
      </c>
      <c r="V82" s="3">
        <f t="shared" si="2"/>
        <v>17628.04</v>
      </c>
      <c r="W82" s="5">
        <f t="shared" si="3"/>
        <v>14690.033333333335</v>
      </c>
    </row>
    <row r="83" spans="1:23" ht="24" customHeight="1">
      <c r="A83" s="7">
        <v>82</v>
      </c>
      <c r="B83" s="2" t="s">
        <v>186</v>
      </c>
      <c r="C83" s="2" t="s">
        <v>186</v>
      </c>
      <c r="D83" s="2" t="s">
        <v>187</v>
      </c>
      <c r="E83" s="3"/>
      <c r="F83" s="3" t="s">
        <v>22</v>
      </c>
      <c r="G83" s="3">
        <v>2976</v>
      </c>
      <c r="H83" s="3"/>
      <c r="I83" s="3"/>
      <c r="J83" s="3"/>
      <c r="K83" s="3">
        <v>60</v>
      </c>
      <c r="L83" s="3">
        <v>12</v>
      </c>
      <c r="M83" s="3"/>
      <c r="N83" s="3"/>
      <c r="O83" s="3"/>
      <c r="P83" s="3"/>
      <c r="Q83" s="3"/>
      <c r="R83" s="3"/>
      <c r="S83" s="3">
        <v>20</v>
      </c>
      <c r="T83" s="3"/>
      <c r="U83" s="3">
        <v>92</v>
      </c>
      <c r="V83" s="3">
        <f t="shared" si="2"/>
        <v>273792</v>
      </c>
      <c r="W83" s="5">
        <f t="shared" si="3"/>
        <v>228160</v>
      </c>
    </row>
    <row r="84" spans="1:23" ht="24" customHeight="1">
      <c r="A84" s="7">
        <v>83</v>
      </c>
      <c r="B84" s="2" t="s">
        <v>188</v>
      </c>
      <c r="C84" s="2" t="s">
        <v>188</v>
      </c>
      <c r="D84" s="2" t="s">
        <v>189</v>
      </c>
      <c r="E84" s="3"/>
      <c r="F84" s="3" t="s">
        <v>22</v>
      </c>
      <c r="G84" s="3">
        <v>2976</v>
      </c>
      <c r="H84" s="3"/>
      <c r="I84" s="3"/>
      <c r="J84" s="3"/>
      <c r="K84" s="3">
        <v>60</v>
      </c>
      <c r="L84" s="3">
        <v>12</v>
      </c>
      <c r="M84" s="3"/>
      <c r="N84" s="3"/>
      <c r="O84" s="3"/>
      <c r="P84" s="3"/>
      <c r="Q84" s="3"/>
      <c r="R84" s="3"/>
      <c r="S84" s="3">
        <v>30</v>
      </c>
      <c r="T84" s="3"/>
      <c r="U84" s="3">
        <v>102</v>
      </c>
      <c r="V84" s="3">
        <f t="shared" si="2"/>
        <v>303552</v>
      </c>
      <c r="W84" s="5">
        <f t="shared" si="3"/>
        <v>252960</v>
      </c>
    </row>
    <row r="85" spans="1:23" ht="24" customHeight="1">
      <c r="A85" s="7">
        <v>84</v>
      </c>
      <c r="B85" s="2" t="s">
        <v>190</v>
      </c>
      <c r="C85" s="2" t="s">
        <v>190</v>
      </c>
      <c r="D85" s="2" t="s">
        <v>191</v>
      </c>
      <c r="E85" s="3"/>
      <c r="F85" s="3" t="s">
        <v>192</v>
      </c>
      <c r="G85" s="3">
        <v>1400</v>
      </c>
      <c r="H85" s="3"/>
      <c r="I85" s="3"/>
      <c r="J85" s="3"/>
      <c r="K85" s="3">
        <v>50</v>
      </c>
      <c r="L85" s="3">
        <v>420</v>
      </c>
      <c r="M85" s="3"/>
      <c r="N85" s="3"/>
      <c r="O85" s="3"/>
      <c r="P85" s="3"/>
      <c r="Q85" s="3"/>
      <c r="R85" s="3"/>
      <c r="S85" s="3"/>
      <c r="T85" s="3"/>
      <c r="U85" s="3">
        <v>470</v>
      </c>
      <c r="V85" s="3">
        <f t="shared" si="2"/>
        <v>658000</v>
      </c>
      <c r="W85" s="5">
        <f t="shared" si="3"/>
        <v>548333.3333333334</v>
      </c>
    </row>
    <row r="86" spans="1:23" ht="24" customHeight="1">
      <c r="A86" s="7">
        <v>85</v>
      </c>
      <c r="B86" s="2" t="s">
        <v>193</v>
      </c>
      <c r="C86" s="2" t="s">
        <v>193</v>
      </c>
      <c r="D86" s="2" t="s">
        <v>194</v>
      </c>
      <c r="E86" s="3"/>
      <c r="F86" s="3" t="s">
        <v>22</v>
      </c>
      <c r="G86" s="3">
        <v>3384.4</v>
      </c>
      <c r="H86" s="3"/>
      <c r="I86" s="3"/>
      <c r="J86" s="3"/>
      <c r="K86" s="3">
        <v>20</v>
      </c>
      <c r="L86" s="3"/>
      <c r="M86" s="3"/>
      <c r="N86" s="3">
        <v>30</v>
      </c>
      <c r="O86" s="3"/>
      <c r="P86" s="3"/>
      <c r="Q86" s="3">
        <v>10</v>
      </c>
      <c r="R86" s="3"/>
      <c r="S86" s="3">
        <v>30</v>
      </c>
      <c r="T86" s="3"/>
      <c r="U86" s="3">
        <v>90</v>
      </c>
      <c r="V86" s="3">
        <f t="shared" si="2"/>
        <v>304596</v>
      </c>
      <c r="W86" s="5">
        <f t="shared" si="3"/>
        <v>253830</v>
      </c>
    </row>
    <row r="87" spans="1:23" ht="24" customHeight="1">
      <c r="A87" s="7">
        <v>86</v>
      </c>
      <c r="B87" s="2" t="s">
        <v>195</v>
      </c>
      <c r="C87" s="2" t="s">
        <v>195</v>
      </c>
      <c r="D87" s="2" t="s">
        <v>196</v>
      </c>
      <c r="E87" s="3"/>
      <c r="F87" s="3" t="s">
        <v>22</v>
      </c>
      <c r="G87" s="3">
        <v>15486.24</v>
      </c>
      <c r="H87" s="3">
        <v>2</v>
      </c>
      <c r="I87" s="3"/>
      <c r="J87" s="3"/>
      <c r="K87" s="3"/>
      <c r="L87" s="3"/>
      <c r="M87" s="3"/>
      <c r="N87" s="3"/>
      <c r="O87" s="3"/>
      <c r="P87" s="3"/>
      <c r="Q87" s="3"/>
      <c r="R87" s="3"/>
      <c r="S87" s="3"/>
      <c r="T87" s="3"/>
      <c r="U87" s="3">
        <v>2</v>
      </c>
      <c r="V87" s="3">
        <f t="shared" si="2"/>
        <v>30972.48</v>
      </c>
      <c r="W87" s="5">
        <f t="shared" si="3"/>
        <v>25810.4</v>
      </c>
    </row>
    <row r="88" spans="1:23" ht="24" customHeight="1">
      <c r="A88" s="7">
        <v>87</v>
      </c>
      <c r="B88" s="2" t="s">
        <v>197</v>
      </c>
      <c r="C88" s="2" t="s">
        <v>197</v>
      </c>
      <c r="D88" s="2" t="s">
        <v>198</v>
      </c>
      <c r="E88" s="3"/>
      <c r="F88" s="3" t="s">
        <v>22</v>
      </c>
      <c r="G88" s="3">
        <v>3150</v>
      </c>
      <c r="H88" s="3"/>
      <c r="I88" s="3">
        <v>6</v>
      </c>
      <c r="J88" s="3"/>
      <c r="K88" s="3">
        <v>20</v>
      </c>
      <c r="L88" s="3">
        <v>48</v>
      </c>
      <c r="M88" s="3"/>
      <c r="N88" s="3"/>
      <c r="O88" s="3"/>
      <c r="P88" s="3"/>
      <c r="Q88" s="3"/>
      <c r="R88" s="3"/>
      <c r="S88" s="3"/>
      <c r="T88" s="3"/>
      <c r="U88" s="3">
        <v>74</v>
      </c>
      <c r="V88" s="3">
        <f t="shared" si="2"/>
        <v>233100</v>
      </c>
      <c r="W88" s="5">
        <f t="shared" si="3"/>
        <v>194250</v>
      </c>
    </row>
    <row r="89" spans="1:23" ht="24" customHeight="1">
      <c r="A89" s="7">
        <v>88</v>
      </c>
      <c r="B89" s="2" t="s">
        <v>199</v>
      </c>
      <c r="C89" s="2" t="s">
        <v>199</v>
      </c>
      <c r="D89" s="2" t="s">
        <v>200</v>
      </c>
      <c r="E89" s="3"/>
      <c r="F89" s="3" t="s">
        <v>22</v>
      </c>
      <c r="G89" s="3">
        <v>8190.34</v>
      </c>
      <c r="H89" s="3">
        <v>1</v>
      </c>
      <c r="I89" s="3"/>
      <c r="J89" s="3"/>
      <c r="K89" s="3"/>
      <c r="L89" s="3"/>
      <c r="M89" s="3"/>
      <c r="N89" s="3"/>
      <c r="O89" s="3"/>
      <c r="P89" s="3"/>
      <c r="Q89" s="3"/>
      <c r="R89" s="3"/>
      <c r="S89" s="3"/>
      <c r="T89" s="3"/>
      <c r="U89" s="3">
        <v>1</v>
      </c>
      <c r="V89" s="3">
        <f t="shared" si="2"/>
        <v>8190.34</v>
      </c>
      <c r="W89" s="5">
        <f t="shared" si="3"/>
        <v>6825.283333333334</v>
      </c>
    </row>
    <row r="90" spans="1:23" ht="24" customHeight="1">
      <c r="A90" s="7">
        <v>89</v>
      </c>
      <c r="B90" s="2" t="s">
        <v>201</v>
      </c>
      <c r="C90" s="2" t="s">
        <v>202</v>
      </c>
      <c r="D90" s="2" t="s">
        <v>203</v>
      </c>
      <c r="E90" s="3"/>
      <c r="F90" s="3" t="s">
        <v>22</v>
      </c>
      <c r="G90" s="3">
        <v>414.4</v>
      </c>
      <c r="H90" s="3"/>
      <c r="I90" s="3"/>
      <c r="J90" s="3"/>
      <c r="K90" s="3">
        <v>5</v>
      </c>
      <c r="L90" s="3"/>
      <c r="M90" s="3"/>
      <c r="N90" s="3"/>
      <c r="O90" s="3"/>
      <c r="P90" s="3"/>
      <c r="Q90" s="3"/>
      <c r="R90" s="3"/>
      <c r="S90" s="3">
        <v>50</v>
      </c>
      <c r="T90" s="3"/>
      <c r="U90" s="3">
        <v>55</v>
      </c>
      <c r="V90" s="3">
        <f t="shared" si="2"/>
        <v>22792</v>
      </c>
      <c r="W90" s="5">
        <f t="shared" si="3"/>
        <v>18993.333333333332</v>
      </c>
    </row>
    <row r="91" spans="1:23" ht="24" customHeight="1">
      <c r="A91" s="7">
        <v>90</v>
      </c>
      <c r="B91" s="2" t="s">
        <v>204</v>
      </c>
      <c r="C91" s="2" t="s">
        <v>204</v>
      </c>
      <c r="D91" s="2" t="s">
        <v>205</v>
      </c>
      <c r="E91" s="3"/>
      <c r="F91" s="3" t="s">
        <v>22</v>
      </c>
      <c r="G91" s="3">
        <v>1900</v>
      </c>
      <c r="H91" s="3"/>
      <c r="I91" s="3"/>
      <c r="J91" s="3"/>
      <c r="K91" s="3">
        <v>60</v>
      </c>
      <c r="L91" s="3">
        <v>90</v>
      </c>
      <c r="M91" s="3"/>
      <c r="N91" s="3"/>
      <c r="O91" s="3"/>
      <c r="P91" s="3"/>
      <c r="Q91" s="3"/>
      <c r="R91" s="3"/>
      <c r="S91" s="3"/>
      <c r="T91" s="3"/>
      <c r="U91" s="3">
        <v>150</v>
      </c>
      <c r="V91" s="3">
        <f t="shared" si="2"/>
        <v>285000</v>
      </c>
      <c r="W91" s="5">
        <f t="shared" si="3"/>
        <v>237500</v>
      </c>
    </row>
    <row r="92" spans="1:23" ht="24" customHeight="1">
      <c r="A92" s="7">
        <v>91</v>
      </c>
      <c r="B92" s="2" t="s">
        <v>206</v>
      </c>
      <c r="C92" s="2" t="s">
        <v>206</v>
      </c>
      <c r="D92" s="2" t="s">
        <v>207</v>
      </c>
      <c r="E92" s="3"/>
      <c r="F92" s="3" t="s">
        <v>22</v>
      </c>
      <c r="G92" s="3">
        <v>2812.84</v>
      </c>
      <c r="H92" s="3"/>
      <c r="I92" s="3"/>
      <c r="J92" s="3"/>
      <c r="K92" s="3">
        <v>100</v>
      </c>
      <c r="L92" s="3"/>
      <c r="M92" s="3"/>
      <c r="N92" s="3"/>
      <c r="O92" s="3"/>
      <c r="P92" s="3"/>
      <c r="Q92" s="3"/>
      <c r="R92" s="3"/>
      <c r="S92" s="3"/>
      <c r="T92" s="3"/>
      <c r="U92" s="3">
        <v>100</v>
      </c>
      <c r="V92" s="3">
        <f t="shared" si="2"/>
        <v>281284</v>
      </c>
      <c r="W92" s="5">
        <f t="shared" si="3"/>
        <v>234403.33333333334</v>
      </c>
    </row>
    <row r="93" spans="1:23" ht="24" customHeight="1">
      <c r="A93" s="7">
        <v>92</v>
      </c>
      <c r="B93" s="2" t="s">
        <v>208</v>
      </c>
      <c r="C93" s="2" t="s">
        <v>208</v>
      </c>
      <c r="D93" s="2" t="s">
        <v>209</v>
      </c>
      <c r="E93" s="3"/>
      <c r="F93" s="3" t="s">
        <v>22</v>
      </c>
      <c r="G93" s="3">
        <v>5700</v>
      </c>
      <c r="H93" s="3"/>
      <c r="I93" s="3"/>
      <c r="J93" s="3">
        <v>12</v>
      </c>
      <c r="K93" s="3">
        <v>40</v>
      </c>
      <c r="L93" s="3">
        <v>48</v>
      </c>
      <c r="M93" s="3"/>
      <c r="N93" s="3"/>
      <c r="O93" s="3"/>
      <c r="P93" s="3"/>
      <c r="Q93" s="3"/>
      <c r="R93" s="3"/>
      <c r="S93" s="3"/>
      <c r="T93" s="3">
        <v>10</v>
      </c>
      <c r="U93" s="3">
        <v>110</v>
      </c>
      <c r="V93" s="3">
        <f t="shared" si="2"/>
        <v>627000</v>
      </c>
      <c r="W93" s="5">
        <f t="shared" si="3"/>
        <v>522500</v>
      </c>
    </row>
    <row r="94" spans="1:23" ht="24" customHeight="1">
      <c r="A94" s="7">
        <v>93</v>
      </c>
      <c r="B94" s="2" t="s">
        <v>210</v>
      </c>
      <c r="C94" s="2" t="s">
        <v>210</v>
      </c>
      <c r="D94" s="2" t="s">
        <v>211</v>
      </c>
      <c r="E94" s="3"/>
      <c r="F94" s="3" t="s">
        <v>27</v>
      </c>
      <c r="G94" s="3">
        <v>1185.1644</v>
      </c>
      <c r="H94" s="3"/>
      <c r="I94" s="3"/>
      <c r="J94" s="3"/>
      <c r="K94" s="3">
        <v>100</v>
      </c>
      <c r="L94" s="3">
        <v>6</v>
      </c>
      <c r="M94" s="3"/>
      <c r="N94" s="3"/>
      <c r="O94" s="3"/>
      <c r="P94" s="3"/>
      <c r="Q94" s="3"/>
      <c r="R94" s="3"/>
      <c r="S94" s="3"/>
      <c r="T94" s="3"/>
      <c r="U94" s="3">
        <v>106</v>
      </c>
      <c r="V94" s="3">
        <f t="shared" si="2"/>
        <v>125627.42639999998</v>
      </c>
      <c r="W94" s="5">
        <f t="shared" si="3"/>
        <v>104689.52199999998</v>
      </c>
    </row>
    <row r="95" spans="1:23" ht="24" customHeight="1">
      <c r="A95" s="7">
        <v>94</v>
      </c>
      <c r="B95" s="2" t="s">
        <v>212</v>
      </c>
      <c r="C95" s="2" t="s">
        <v>212</v>
      </c>
      <c r="D95" s="2" t="s">
        <v>213</v>
      </c>
      <c r="E95" s="3"/>
      <c r="F95" s="3" t="s">
        <v>22</v>
      </c>
      <c r="G95" s="3">
        <v>200</v>
      </c>
      <c r="H95" s="3"/>
      <c r="I95" s="3"/>
      <c r="J95" s="3">
        <v>300</v>
      </c>
      <c r="K95" s="3">
        <v>1000</v>
      </c>
      <c r="L95" s="3">
        <v>780</v>
      </c>
      <c r="M95" s="3"/>
      <c r="N95" s="3"/>
      <c r="O95" s="3"/>
      <c r="P95" s="3"/>
      <c r="Q95" s="3"/>
      <c r="R95" s="3"/>
      <c r="S95" s="3"/>
      <c r="T95" s="3"/>
      <c r="U95" s="3">
        <v>2080</v>
      </c>
      <c r="V95" s="3">
        <f t="shared" si="2"/>
        <v>416000</v>
      </c>
      <c r="W95" s="5">
        <f t="shared" si="3"/>
        <v>346666.6666666667</v>
      </c>
    </row>
    <row r="96" spans="1:23" ht="24" customHeight="1">
      <c r="A96" s="7">
        <v>95</v>
      </c>
      <c r="B96" s="2" t="s">
        <v>214</v>
      </c>
      <c r="C96" s="2" t="s">
        <v>214</v>
      </c>
      <c r="D96" s="2" t="s">
        <v>215</v>
      </c>
      <c r="E96" s="3"/>
      <c r="F96" s="3" t="s">
        <v>22</v>
      </c>
      <c r="G96" s="3">
        <v>2471.28</v>
      </c>
      <c r="H96" s="3"/>
      <c r="I96" s="3"/>
      <c r="J96" s="3"/>
      <c r="K96" s="3">
        <v>60</v>
      </c>
      <c r="L96" s="3"/>
      <c r="M96" s="3"/>
      <c r="N96" s="3"/>
      <c r="O96" s="3"/>
      <c r="P96" s="3"/>
      <c r="Q96" s="3"/>
      <c r="R96" s="3"/>
      <c r="S96" s="3"/>
      <c r="T96" s="3"/>
      <c r="U96" s="3">
        <v>60</v>
      </c>
      <c r="V96" s="3">
        <f t="shared" si="2"/>
        <v>148276.80000000002</v>
      </c>
      <c r="W96" s="5">
        <f t="shared" si="3"/>
        <v>123564.00000000001</v>
      </c>
    </row>
    <row r="97" spans="1:23" ht="24" customHeight="1">
      <c r="A97" s="7">
        <v>96</v>
      </c>
      <c r="B97" s="2" t="s">
        <v>216</v>
      </c>
      <c r="C97" s="2" t="s">
        <v>216</v>
      </c>
      <c r="D97" s="2" t="s">
        <v>217</v>
      </c>
      <c r="E97" s="3"/>
      <c r="F97" s="3" t="s">
        <v>22</v>
      </c>
      <c r="G97" s="3">
        <v>88.21</v>
      </c>
      <c r="H97" s="3"/>
      <c r="I97" s="3"/>
      <c r="J97" s="3"/>
      <c r="K97" s="3">
        <v>60</v>
      </c>
      <c r="L97" s="3">
        <v>60</v>
      </c>
      <c r="M97" s="3"/>
      <c r="N97" s="3">
        <v>60</v>
      </c>
      <c r="O97" s="3"/>
      <c r="P97" s="3"/>
      <c r="Q97" s="3"/>
      <c r="R97" s="3">
        <v>10</v>
      </c>
      <c r="S97" s="3"/>
      <c r="T97" s="3"/>
      <c r="U97" s="3">
        <v>190</v>
      </c>
      <c r="V97" s="3">
        <f t="shared" si="2"/>
        <v>16759.899999999998</v>
      </c>
      <c r="W97" s="5">
        <f t="shared" si="3"/>
        <v>13966.583333333332</v>
      </c>
    </row>
    <row r="98" spans="1:23" ht="24" customHeight="1">
      <c r="A98" s="7">
        <v>97</v>
      </c>
      <c r="B98" s="2" t="s">
        <v>218</v>
      </c>
      <c r="C98" s="2" t="s">
        <v>218</v>
      </c>
      <c r="D98" s="2" t="s">
        <v>219</v>
      </c>
      <c r="E98" s="3"/>
      <c r="F98" s="3" t="s">
        <v>22</v>
      </c>
      <c r="G98" s="3">
        <v>80.16</v>
      </c>
      <c r="H98" s="3"/>
      <c r="I98" s="3"/>
      <c r="J98" s="3"/>
      <c r="K98" s="3">
        <v>60</v>
      </c>
      <c r="L98" s="3">
        <v>48</v>
      </c>
      <c r="M98" s="3"/>
      <c r="N98" s="3"/>
      <c r="O98" s="3"/>
      <c r="P98" s="3"/>
      <c r="Q98" s="3"/>
      <c r="R98" s="3">
        <v>10</v>
      </c>
      <c r="S98" s="3"/>
      <c r="T98" s="3"/>
      <c r="U98" s="3">
        <v>118</v>
      </c>
      <c r="V98" s="3">
        <f t="shared" si="2"/>
        <v>9458.88</v>
      </c>
      <c r="W98" s="5">
        <f t="shared" si="3"/>
        <v>7882.4</v>
      </c>
    </row>
    <row r="99" spans="1:23" ht="24" customHeight="1">
      <c r="A99" s="7">
        <v>98</v>
      </c>
      <c r="B99" s="2" t="s">
        <v>220</v>
      </c>
      <c r="C99" s="2" t="s">
        <v>220</v>
      </c>
      <c r="D99" s="2" t="s">
        <v>221</v>
      </c>
      <c r="E99" s="3"/>
      <c r="F99" s="3" t="s">
        <v>22</v>
      </c>
      <c r="G99" s="3">
        <v>87.2</v>
      </c>
      <c r="H99" s="3"/>
      <c r="I99" s="3"/>
      <c r="J99" s="3"/>
      <c r="K99" s="3">
        <v>60</v>
      </c>
      <c r="L99" s="3"/>
      <c r="M99" s="3">
        <v>30</v>
      </c>
      <c r="N99" s="3"/>
      <c r="O99" s="3"/>
      <c r="P99" s="3"/>
      <c r="Q99" s="3"/>
      <c r="R99" s="3">
        <v>10</v>
      </c>
      <c r="S99" s="3"/>
      <c r="T99" s="3"/>
      <c r="U99" s="3">
        <v>100</v>
      </c>
      <c r="V99" s="3">
        <f t="shared" si="2"/>
        <v>8720</v>
      </c>
      <c r="W99" s="5">
        <f t="shared" si="3"/>
        <v>7266.666666666667</v>
      </c>
    </row>
    <row r="100" spans="1:23" ht="24" customHeight="1">
      <c r="A100" s="7">
        <v>99</v>
      </c>
      <c r="B100" s="2" t="s">
        <v>222</v>
      </c>
      <c r="C100" s="2" t="s">
        <v>223</v>
      </c>
      <c r="D100" s="2" t="s">
        <v>224</v>
      </c>
      <c r="E100" s="3"/>
      <c r="F100" s="3" t="s">
        <v>22</v>
      </c>
      <c r="G100" s="3">
        <v>1847.77</v>
      </c>
      <c r="H100" s="3"/>
      <c r="I100" s="3"/>
      <c r="J100" s="3"/>
      <c r="K100" s="3">
        <v>30</v>
      </c>
      <c r="L100" s="3">
        <v>20</v>
      </c>
      <c r="M100" s="3"/>
      <c r="N100" s="3"/>
      <c r="O100" s="3"/>
      <c r="P100" s="3"/>
      <c r="Q100" s="3"/>
      <c r="R100" s="3"/>
      <c r="S100" s="3"/>
      <c r="T100" s="3"/>
      <c r="U100" s="3">
        <v>50</v>
      </c>
      <c r="V100" s="3">
        <f t="shared" si="2"/>
        <v>92388.5</v>
      </c>
      <c r="W100" s="5">
        <f t="shared" si="3"/>
        <v>76990.41666666667</v>
      </c>
    </row>
    <row r="101" spans="1:23" ht="24" customHeight="1">
      <c r="A101" s="7">
        <v>100</v>
      </c>
      <c r="B101" s="2" t="s">
        <v>225</v>
      </c>
      <c r="C101" s="2" t="s">
        <v>226</v>
      </c>
      <c r="D101" s="2" t="s">
        <v>227</v>
      </c>
      <c r="E101" s="3"/>
      <c r="F101" s="3" t="s">
        <v>22</v>
      </c>
      <c r="G101" s="3">
        <v>2184</v>
      </c>
      <c r="H101" s="3"/>
      <c r="I101" s="3"/>
      <c r="J101" s="3"/>
      <c r="K101" s="3">
        <v>30</v>
      </c>
      <c r="L101" s="3">
        <v>20</v>
      </c>
      <c r="M101" s="3"/>
      <c r="N101" s="3"/>
      <c r="O101" s="3"/>
      <c r="P101" s="3"/>
      <c r="Q101" s="3"/>
      <c r="R101" s="3"/>
      <c r="S101" s="3"/>
      <c r="T101" s="3"/>
      <c r="U101" s="3">
        <v>50</v>
      </c>
      <c r="V101" s="3">
        <f t="shared" si="2"/>
        <v>109200</v>
      </c>
      <c r="W101" s="5">
        <f t="shared" si="3"/>
        <v>91000</v>
      </c>
    </row>
    <row r="102" spans="1:23" ht="24" customHeight="1">
      <c r="A102" s="7">
        <v>101</v>
      </c>
      <c r="B102" s="2" t="s">
        <v>228</v>
      </c>
      <c r="C102" s="2" t="s">
        <v>228</v>
      </c>
      <c r="D102" s="2" t="s">
        <v>229</v>
      </c>
      <c r="E102" s="3"/>
      <c r="F102" s="3" t="s">
        <v>22</v>
      </c>
      <c r="G102" s="3">
        <v>1658.46</v>
      </c>
      <c r="H102" s="3"/>
      <c r="I102" s="3"/>
      <c r="J102" s="3"/>
      <c r="K102" s="3">
        <v>100</v>
      </c>
      <c r="L102" s="3"/>
      <c r="M102" s="3"/>
      <c r="N102" s="3"/>
      <c r="O102" s="3"/>
      <c r="P102" s="3"/>
      <c r="Q102" s="3"/>
      <c r="R102" s="3"/>
      <c r="S102" s="3"/>
      <c r="T102" s="3"/>
      <c r="U102" s="3">
        <v>100</v>
      </c>
      <c r="V102" s="3">
        <f t="shared" si="2"/>
        <v>165846</v>
      </c>
      <c r="W102" s="5">
        <f t="shared" si="3"/>
        <v>138205</v>
      </c>
    </row>
    <row r="103" spans="1:23" ht="24" customHeight="1">
      <c r="A103" s="7">
        <v>102</v>
      </c>
      <c r="B103" s="2" t="s">
        <v>230</v>
      </c>
      <c r="C103" s="2" t="s">
        <v>230</v>
      </c>
      <c r="D103" s="2" t="s">
        <v>231</v>
      </c>
      <c r="E103" s="3"/>
      <c r="F103" s="3" t="s">
        <v>22</v>
      </c>
      <c r="G103" s="3">
        <v>286.95</v>
      </c>
      <c r="H103" s="3"/>
      <c r="I103" s="3"/>
      <c r="J103" s="3"/>
      <c r="K103" s="3"/>
      <c r="L103" s="3">
        <v>20</v>
      </c>
      <c r="M103" s="3"/>
      <c r="N103" s="3"/>
      <c r="O103" s="3"/>
      <c r="P103" s="3"/>
      <c r="Q103" s="3"/>
      <c r="R103" s="3"/>
      <c r="S103" s="3"/>
      <c r="T103" s="3"/>
      <c r="U103" s="3">
        <v>20</v>
      </c>
      <c r="V103" s="3">
        <f t="shared" si="2"/>
        <v>5739</v>
      </c>
      <c r="W103" s="5">
        <f t="shared" si="3"/>
        <v>4782.5</v>
      </c>
    </row>
    <row r="104" spans="1:23" ht="24" customHeight="1">
      <c r="A104" s="7">
        <v>103</v>
      </c>
      <c r="B104" s="2" t="s">
        <v>232</v>
      </c>
      <c r="C104" s="2" t="s">
        <v>232</v>
      </c>
      <c r="D104" s="2" t="s">
        <v>233</v>
      </c>
      <c r="E104" s="3"/>
      <c r="F104" s="3" t="s">
        <v>22</v>
      </c>
      <c r="G104" s="3">
        <v>233.53</v>
      </c>
      <c r="H104" s="3"/>
      <c r="I104" s="3"/>
      <c r="J104" s="3"/>
      <c r="K104" s="3"/>
      <c r="L104" s="3">
        <v>20</v>
      </c>
      <c r="M104" s="3"/>
      <c r="N104" s="3"/>
      <c r="O104" s="3"/>
      <c r="P104" s="3"/>
      <c r="Q104" s="3"/>
      <c r="R104" s="3"/>
      <c r="S104" s="3"/>
      <c r="T104" s="3"/>
      <c r="U104" s="3">
        <v>20</v>
      </c>
      <c r="V104" s="3">
        <f t="shared" si="2"/>
        <v>4670.6</v>
      </c>
      <c r="W104" s="5">
        <f t="shared" si="3"/>
        <v>3892.166666666667</v>
      </c>
    </row>
    <row r="105" spans="1:23" ht="24" customHeight="1">
      <c r="A105" s="7">
        <v>104</v>
      </c>
      <c r="B105" s="2" t="s">
        <v>234</v>
      </c>
      <c r="C105" s="2" t="s">
        <v>234</v>
      </c>
      <c r="D105" s="2" t="s">
        <v>235</v>
      </c>
      <c r="E105" s="3"/>
      <c r="F105" s="3" t="s">
        <v>236</v>
      </c>
      <c r="G105" s="3">
        <v>412.02</v>
      </c>
      <c r="H105" s="3"/>
      <c r="I105" s="3"/>
      <c r="J105" s="3"/>
      <c r="K105" s="3">
        <v>60</v>
      </c>
      <c r="L105" s="3"/>
      <c r="M105" s="3"/>
      <c r="N105" s="3"/>
      <c r="O105" s="3"/>
      <c r="P105" s="3"/>
      <c r="Q105" s="3"/>
      <c r="R105" s="3"/>
      <c r="S105" s="3"/>
      <c r="T105" s="3"/>
      <c r="U105" s="3">
        <v>60</v>
      </c>
      <c r="V105" s="3">
        <f t="shared" si="2"/>
        <v>24721.199999999997</v>
      </c>
      <c r="W105" s="5">
        <f t="shared" si="3"/>
        <v>20600.999999999996</v>
      </c>
    </row>
    <row r="106" spans="1:23" ht="24" customHeight="1">
      <c r="A106" s="7">
        <v>105</v>
      </c>
      <c r="B106" s="2" t="s">
        <v>237</v>
      </c>
      <c r="C106" s="2" t="s">
        <v>237</v>
      </c>
      <c r="D106" s="2" t="s">
        <v>238</v>
      </c>
      <c r="E106" s="3"/>
      <c r="F106" s="3" t="s">
        <v>236</v>
      </c>
      <c r="G106" s="3">
        <v>1014</v>
      </c>
      <c r="H106" s="3"/>
      <c r="I106" s="3"/>
      <c r="J106" s="3"/>
      <c r="K106" s="3"/>
      <c r="L106" s="3">
        <v>90</v>
      </c>
      <c r="M106" s="3"/>
      <c r="N106" s="3"/>
      <c r="O106" s="3"/>
      <c r="P106" s="3"/>
      <c r="Q106" s="3"/>
      <c r="R106" s="3"/>
      <c r="S106" s="3"/>
      <c r="T106" s="3"/>
      <c r="U106" s="3">
        <v>90</v>
      </c>
      <c r="V106" s="3">
        <f t="shared" si="2"/>
        <v>91260</v>
      </c>
      <c r="W106" s="5">
        <f t="shared" si="3"/>
        <v>76050</v>
      </c>
    </row>
    <row r="107" spans="1:23" ht="24" customHeight="1">
      <c r="A107" s="7">
        <v>106</v>
      </c>
      <c r="B107" s="2" t="s">
        <v>239</v>
      </c>
      <c r="C107" s="2" t="s">
        <v>239</v>
      </c>
      <c r="D107" s="2" t="s">
        <v>240</v>
      </c>
      <c r="E107" s="3"/>
      <c r="F107" s="3" t="s">
        <v>22</v>
      </c>
      <c r="G107" s="3">
        <v>5528.28</v>
      </c>
      <c r="H107" s="3"/>
      <c r="I107" s="3"/>
      <c r="J107" s="3"/>
      <c r="K107" s="3">
        <v>100</v>
      </c>
      <c r="L107" s="3"/>
      <c r="M107" s="3"/>
      <c r="N107" s="3"/>
      <c r="O107" s="3"/>
      <c r="P107" s="3"/>
      <c r="Q107" s="3"/>
      <c r="R107" s="3"/>
      <c r="S107" s="3"/>
      <c r="T107" s="3"/>
      <c r="U107" s="3">
        <v>100</v>
      </c>
      <c r="V107" s="3">
        <f t="shared" si="2"/>
        <v>552828</v>
      </c>
      <c r="W107" s="5">
        <f t="shared" si="3"/>
        <v>460690</v>
      </c>
    </row>
    <row r="108" spans="1:23" ht="24" customHeight="1">
      <c r="A108" s="7">
        <v>107</v>
      </c>
      <c r="B108" s="2" t="s">
        <v>241</v>
      </c>
      <c r="C108" s="2" t="s">
        <v>241</v>
      </c>
      <c r="D108" s="2" t="s">
        <v>242</v>
      </c>
      <c r="E108" s="3"/>
      <c r="F108" s="3" t="s">
        <v>22</v>
      </c>
      <c r="G108" s="3">
        <v>1630.68</v>
      </c>
      <c r="H108" s="3"/>
      <c r="I108" s="3"/>
      <c r="J108" s="3"/>
      <c r="K108" s="3"/>
      <c r="L108" s="3"/>
      <c r="M108" s="3"/>
      <c r="N108" s="3"/>
      <c r="O108" s="3"/>
      <c r="P108" s="3"/>
      <c r="Q108" s="3"/>
      <c r="R108" s="3"/>
      <c r="S108" s="3">
        <v>30</v>
      </c>
      <c r="T108" s="3"/>
      <c r="U108" s="3">
        <v>30</v>
      </c>
      <c r="V108" s="3">
        <f t="shared" si="2"/>
        <v>48920.4</v>
      </c>
      <c r="W108" s="5">
        <f t="shared" si="3"/>
        <v>40767</v>
      </c>
    </row>
    <row r="109" spans="1:23" ht="24" customHeight="1">
      <c r="A109" s="7">
        <v>108</v>
      </c>
      <c r="B109" s="2" t="s">
        <v>243</v>
      </c>
      <c r="C109" s="2" t="s">
        <v>243</v>
      </c>
      <c r="D109" s="2" t="s">
        <v>244</v>
      </c>
      <c r="E109" s="3"/>
      <c r="F109" s="3" t="s">
        <v>22</v>
      </c>
      <c r="G109" s="3">
        <v>1238.33</v>
      </c>
      <c r="H109" s="3"/>
      <c r="I109" s="3"/>
      <c r="J109" s="3"/>
      <c r="K109" s="3">
        <v>100</v>
      </c>
      <c r="L109" s="3">
        <v>120</v>
      </c>
      <c r="M109" s="3"/>
      <c r="N109" s="3"/>
      <c r="O109" s="3"/>
      <c r="P109" s="3"/>
      <c r="Q109" s="3"/>
      <c r="R109" s="3"/>
      <c r="S109" s="3">
        <v>150</v>
      </c>
      <c r="T109" s="3">
        <v>50</v>
      </c>
      <c r="U109" s="3">
        <v>420</v>
      </c>
      <c r="V109" s="3">
        <f t="shared" si="2"/>
        <v>520098.6</v>
      </c>
      <c r="W109" s="5">
        <f t="shared" si="3"/>
        <v>433415.5</v>
      </c>
    </row>
    <row r="110" spans="1:23" ht="24" customHeight="1">
      <c r="A110" s="7">
        <v>109</v>
      </c>
      <c r="B110" s="2" t="s">
        <v>245</v>
      </c>
      <c r="C110" s="2" t="s">
        <v>245</v>
      </c>
      <c r="D110" s="2" t="s">
        <v>246</v>
      </c>
      <c r="E110" s="3"/>
      <c r="F110" s="3" t="s">
        <v>22</v>
      </c>
      <c r="G110" s="3">
        <v>8316</v>
      </c>
      <c r="H110" s="3">
        <v>10</v>
      </c>
      <c r="I110" s="3"/>
      <c r="J110" s="3"/>
      <c r="K110" s="3"/>
      <c r="L110" s="3"/>
      <c r="M110" s="3"/>
      <c r="N110" s="3"/>
      <c r="O110" s="3"/>
      <c r="P110" s="3"/>
      <c r="Q110" s="3"/>
      <c r="R110" s="3"/>
      <c r="S110" s="3"/>
      <c r="T110" s="3"/>
      <c r="U110" s="3">
        <v>10</v>
      </c>
      <c r="V110" s="3">
        <f t="shared" si="2"/>
        <v>83160</v>
      </c>
      <c r="W110" s="5">
        <f t="shared" si="3"/>
        <v>69300</v>
      </c>
    </row>
    <row r="111" spans="1:23" ht="24" customHeight="1">
      <c r="A111" s="7">
        <v>110</v>
      </c>
      <c r="B111" s="2" t="s">
        <v>247</v>
      </c>
      <c r="C111" s="2" t="s">
        <v>248</v>
      </c>
      <c r="D111" s="2" t="s">
        <v>249</v>
      </c>
      <c r="E111" s="3"/>
      <c r="F111" s="3" t="s">
        <v>22</v>
      </c>
      <c r="G111" s="3">
        <v>450.36</v>
      </c>
      <c r="H111" s="3">
        <v>30</v>
      </c>
      <c r="I111" s="3"/>
      <c r="J111" s="3"/>
      <c r="K111" s="3">
        <v>100</v>
      </c>
      <c r="L111" s="3">
        <v>700</v>
      </c>
      <c r="M111" s="3"/>
      <c r="N111" s="3">
        <v>100</v>
      </c>
      <c r="O111" s="3"/>
      <c r="P111" s="3"/>
      <c r="Q111" s="3"/>
      <c r="R111" s="3">
        <v>50</v>
      </c>
      <c r="S111" s="3">
        <v>30</v>
      </c>
      <c r="T111" s="3"/>
      <c r="U111" s="3">
        <v>1010</v>
      </c>
      <c r="V111" s="3">
        <f t="shared" si="2"/>
        <v>454863.60000000003</v>
      </c>
      <c r="W111" s="5">
        <f t="shared" si="3"/>
        <v>379053</v>
      </c>
    </row>
    <row r="112" spans="1:23" ht="24" customHeight="1">
      <c r="A112" s="7">
        <v>111</v>
      </c>
      <c r="B112" s="2" t="s">
        <v>250</v>
      </c>
      <c r="C112" s="2" t="s">
        <v>250</v>
      </c>
      <c r="D112" s="2" t="s">
        <v>251</v>
      </c>
      <c r="E112" s="3"/>
      <c r="F112" s="3" t="s">
        <v>22</v>
      </c>
      <c r="G112" s="3">
        <v>450.36</v>
      </c>
      <c r="H112" s="3">
        <v>50</v>
      </c>
      <c r="I112" s="3">
        <v>15</v>
      </c>
      <c r="J112" s="3">
        <v>150</v>
      </c>
      <c r="K112" s="3">
        <v>300</v>
      </c>
      <c r="L112" s="3"/>
      <c r="M112" s="3"/>
      <c r="N112" s="3">
        <v>100</v>
      </c>
      <c r="O112" s="3"/>
      <c r="P112" s="3">
        <v>10</v>
      </c>
      <c r="Q112" s="3"/>
      <c r="R112" s="3">
        <v>50</v>
      </c>
      <c r="S112" s="3"/>
      <c r="T112" s="3"/>
      <c r="U112" s="3">
        <v>675</v>
      </c>
      <c r="V112" s="3">
        <f t="shared" si="2"/>
        <v>303993</v>
      </c>
      <c r="W112" s="5">
        <f t="shared" si="3"/>
        <v>253327.5</v>
      </c>
    </row>
    <row r="113" spans="1:23" ht="24" customHeight="1">
      <c r="A113" s="7">
        <v>112</v>
      </c>
      <c r="B113" s="2" t="s">
        <v>252</v>
      </c>
      <c r="C113" s="2" t="s">
        <v>252</v>
      </c>
      <c r="D113" s="2" t="s">
        <v>253</v>
      </c>
      <c r="E113" s="3"/>
      <c r="F113" s="3" t="s">
        <v>22</v>
      </c>
      <c r="G113" s="3">
        <v>126</v>
      </c>
      <c r="H113" s="3">
        <v>1200</v>
      </c>
      <c r="I113" s="3">
        <v>25</v>
      </c>
      <c r="J113" s="3">
        <v>300</v>
      </c>
      <c r="K113" s="3">
        <v>1000</v>
      </c>
      <c r="L113" s="3">
        <v>3000</v>
      </c>
      <c r="M113" s="3"/>
      <c r="N113" s="3">
        <v>500</v>
      </c>
      <c r="O113" s="3"/>
      <c r="P113" s="3">
        <v>30</v>
      </c>
      <c r="Q113" s="3">
        <v>100</v>
      </c>
      <c r="R113" s="3"/>
      <c r="S113" s="3">
        <v>30</v>
      </c>
      <c r="T113" s="3"/>
      <c r="U113" s="3">
        <v>6185</v>
      </c>
      <c r="V113" s="3">
        <f t="shared" si="2"/>
        <v>779310</v>
      </c>
      <c r="W113" s="5">
        <f t="shared" si="3"/>
        <v>649425</v>
      </c>
    </row>
    <row r="114" spans="1:23" ht="24" customHeight="1">
      <c r="A114" s="7">
        <v>113</v>
      </c>
      <c r="B114" s="2" t="s">
        <v>254</v>
      </c>
      <c r="C114" s="2" t="s">
        <v>255</v>
      </c>
      <c r="D114" s="2" t="s">
        <v>256</v>
      </c>
      <c r="E114" s="3"/>
      <c r="F114" s="3" t="s">
        <v>22</v>
      </c>
      <c r="G114" s="3">
        <v>47.3</v>
      </c>
      <c r="H114" s="3"/>
      <c r="I114" s="3"/>
      <c r="J114" s="3">
        <v>300</v>
      </c>
      <c r="K114" s="3">
        <v>300</v>
      </c>
      <c r="L114" s="3"/>
      <c r="M114" s="3"/>
      <c r="N114" s="3">
        <v>200</v>
      </c>
      <c r="O114" s="3"/>
      <c r="P114" s="3">
        <v>30</v>
      </c>
      <c r="Q114" s="3">
        <v>100</v>
      </c>
      <c r="R114" s="3">
        <v>50</v>
      </c>
      <c r="S114" s="3">
        <v>150</v>
      </c>
      <c r="T114" s="3">
        <v>70</v>
      </c>
      <c r="U114" s="3">
        <v>1200</v>
      </c>
      <c r="V114" s="3">
        <f t="shared" si="2"/>
        <v>56760</v>
      </c>
      <c r="W114" s="5">
        <f t="shared" si="3"/>
        <v>47300</v>
      </c>
    </row>
    <row r="115" spans="1:23" ht="24" customHeight="1">
      <c r="A115" s="7">
        <v>114</v>
      </c>
      <c r="B115" s="2" t="s">
        <v>257</v>
      </c>
      <c r="C115" s="2" t="s">
        <v>257</v>
      </c>
      <c r="D115" s="2" t="s">
        <v>258</v>
      </c>
      <c r="E115" s="3"/>
      <c r="F115" s="3" t="s">
        <v>236</v>
      </c>
      <c r="G115" s="3">
        <v>130.68</v>
      </c>
      <c r="H115" s="3">
        <v>150</v>
      </c>
      <c r="I115" s="3">
        <v>20</v>
      </c>
      <c r="J115" s="3">
        <v>100</v>
      </c>
      <c r="K115" s="3">
        <v>500</v>
      </c>
      <c r="L115" s="3">
        <v>350</v>
      </c>
      <c r="M115" s="3"/>
      <c r="N115" s="3">
        <v>100</v>
      </c>
      <c r="O115" s="3">
        <v>20</v>
      </c>
      <c r="P115" s="3"/>
      <c r="Q115" s="3">
        <v>30</v>
      </c>
      <c r="R115" s="3">
        <v>50</v>
      </c>
      <c r="S115" s="3">
        <v>50</v>
      </c>
      <c r="T115" s="3"/>
      <c r="U115" s="3">
        <v>1370</v>
      </c>
      <c r="V115" s="3">
        <f t="shared" si="2"/>
        <v>179031.6</v>
      </c>
      <c r="W115" s="5">
        <f t="shared" si="3"/>
        <v>149193</v>
      </c>
    </row>
    <row r="116" spans="1:23" ht="24" customHeight="1">
      <c r="A116" s="7">
        <v>115</v>
      </c>
      <c r="B116" s="2" t="s">
        <v>259</v>
      </c>
      <c r="C116" s="2" t="s">
        <v>259</v>
      </c>
      <c r="D116" s="2" t="s">
        <v>260</v>
      </c>
      <c r="E116" s="3"/>
      <c r="F116" s="3" t="s">
        <v>261</v>
      </c>
      <c r="G116" s="3">
        <v>140</v>
      </c>
      <c r="H116" s="3">
        <v>100</v>
      </c>
      <c r="I116" s="3"/>
      <c r="J116" s="3">
        <v>30</v>
      </c>
      <c r="K116" s="3">
        <v>100</v>
      </c>
      <c r="L116" s="3">
        <v>500</v>
      </c>
      <c r="M116" s="3"/>
      <c r="N116" s="3">
        <v>30</v>
      </c>
      <c r="O116" s="3"/>
      <c r="P116" s="3">
        <v>200</v>
      </c>
      <c r="Q116" s="3"/>
      <c r="R116" s="3"/>
      <c r="S116" s="3"/>
      <c r="T116" s="3"/>
      <c r="U116" s="3">
        <v>960</v>
      </c>
      <c r="V116" s="3">
        <f t="shared" si="2"/>
        <v>134400</v>
      </c>
      <c r="W116" s="5">
        <f t="shared" si="3"/>
        <v>112000</v>
      </c>
    </row>
    <row r="117" spans="1:23" ht="24" customHeight="1">
      <c r="A117" s="7">
        <v>116</v>
      </c>
      <c r="B117" s="2" t="s">
        <v>262</v>
      </c>
      <c r="C117" s="2" t="s">
        <v>262</v>
      </c>
      <c r="D117" s="2" t="s">
        <v>263</v>
      </c>
      <c r="E117" s="3"/>
      <c r="F117" s="3" t="s">
        <v>261</v>
      </c>
      <c r="G117" s="3">
        <v>140</v>
      </c>
      <c r="H117" s="3">
        <v>200</v>
      </c>
      <c r="I117" s="3">
        <v>12</v>
      </c>
      <c r="J117" s="3"/>
      <c r="K117" s="3">
        <v>100</v>
      </c>
      <c r="L117" s="3">
        <v>60</v>
      </c>
      <c r="M117" s="3"/>
      <c r="N117" s="3"/>
      <c r="O117" s="3"/>
      <c r="P117" s="3"/>
      <c r="Q117" s="3"/>
      <c r="R117" s="3"/>
      <c r="S117" s="3"/>
      <c r="T117" s="3">
        <v>20</v>
      </c>
      <c r="U117" s="3">
        <v>392</v>
      </c>
      <c r="V117" s="3">
        <f t="shared" si="2"/>
        <v>54880</v>
      </c>
      <c r="W117" s="5">
        <f t="shared" si="3"/>
        <v>45733.333333333336</v>
      </c>
    </row>
    <row r="118" spans="1:23" ht="24" customHeight="1">
      <c r="A118" s="7">
        <v>117</v>
      </c>
      <c r="B118" s="2" t="s">
        <v>264</v>
      </c>
      <c r="C118" s="2" t="s">
        <v>265</v>
      </c>
      <c r="D118" s="2" t="s">
        <v>266</v>
      </c>
      <c r="E118" s="3"/>
      <c r="F118" s="3" t="s">
        <v>261</v>
      </c>
      <c r="G118" s="3">
        <v>1200</v>
      </c>
      <c r="H118" s="3">
        <v>3</v>
      </c>
      <c r="I118" s="3"/>
      <c r="J118" s="3"/>
      <c r="K118" s="3">
        <v>30</v>
      </c>
      <c r="L118" s="3"/>
      <c r="M118" s="3"/>
      <c r="N118" s="3">
        <v>10</v>
      </c>
      <c r="O118" s="3"/>
      <c r="P118" s="3"/>
      <c r="Q118" s="3"/>
      <c r="R118" s="3">
        <v>1</v>
      </c>
      <c r="S118" s="3"/>
      <c r="T118" s="3"/>
      <c r="U118" s="3">
        <v>44</v>
      </c>
      <c r="V118" s="3">
        <f t="shared" si="2"/>
        <v>52800</v>
      </c>
      <c r="W118" s="5">
        <f t="shared" si="3"/>
        <v>44000</v>
      </c>
    </row>
    <row r="119" spans="1:23" ht="24" customHeight="1">
      <c r="A119" s="7">
        <v>118</v>
      </c>
      <c r="B119" s="2" t="s">
        <v>234</v>
      </c>
      <c r="C119" s="2" t="s">
        <v>234</v>
      </c>
      <c r="D119" s="2" t="s">
        <v>267</v>
      </c>
      <c r="E119" s="3"/>
      <c r="F119" s="3" t="s">
        <v>236</v>
      </c>
      <c r="G119" s="3">
        <v>412.02</v>
      </c>
      <c r="H119" s="3"/>
      <c r="I119" s="3"/>
      <c r="J119" s="3"/>
      <c r="K119" s="3">
        <v>60</v>
      </c>
      <c r="L119" s="3"/>
      <c r="M119" s="3"/>
      <c r="N119" s="3"/>
      <c r="O119" s="3"/>
      <c r="P119" s="3"/>
      <c r="Q119" s="3"/>
      <c r="R119" s="3"/>
      <c r="S119" s="3"/>
      <c r="T119" s="3"/>
      <c r="U119" s="3">
        <v>60</v>
      </c>
      <c r="V119" s="3">
        <f t="shared" si="2"/>
        <v>24721.199999999997</v>
      </c>
      <c r="W119" s="5">
        <f t="shared" si="3"/>
        <v>20600.999999999996</v>
      </c>
    </row>
    <row r="120" spans="1:23" ht="24" customHeight="1">
      <c r="A120" s="7">
        <v>119</v>
      </c>
      <c r="B120" s="8" t="s">
        <v>156</v>
      </c>
      <c r="C120" s="8" t="s">
        <v>156</v>
      </c>
      <c r="D120" s="8" t="s">
        <v>273</v>
      </c>
      <c r="E120" s="7"/>
      <c r="F120" s="9" t="s">
        <v>261</v>
      </c>
      <c r="G120" s="7">
        <v>98.28</v>
      </c>
      <c r="H120" s="7"/>
      <c r="I120" s="7"/>
      <c r="J120" s="7"/>
      <c r="K120" s="7"/>
      <c r="L120" s="9">
        <v>432</v>
      </c>
      <c r="M120" s="7"/>
      <c r="N120" s="7"/>
      <c r="O120" s="7"/>
      <c r="P120" s="7"/>
      <c r="Q120" s="7"/>
      <c r="R120" s="7"/>
      <c r="S120" s="7"/>
      <c r="T120" s="7"/>
      <c r="U120" s="7">
        <f>SUM(H120:T120)</f>
        <v>432</v>
      </c>
      <c r="V120" s="7">
        <f aca="true" t="shared" si="4" ref="V120:V123">U120*G120</f>
        <v>42456.96</v>
      </c>
      <c r="W120" s="5">
        <f t="shared" si="3"/>
        <v>35380.8</v>
      </c>
    </row>
    <row r="121" spans="1:23" ht="24" customHeight="1">
      <c r="A121" s="7">
        <v>120</v>
      </c>
      <c r="B121" s="8" t="s">
        <v>274</v>
      </c>
      <c r="C121" s="8" t="s">
        <v>274</v>
      </c>
      <c r="D121" s="8" t="s">
        <v>275</v>
      </c>
      <c r="E121" s="7"/>
      <c r="F121" s="9" t="s">
        <v>261</v>
      </c>
      <c r="G121" s="7">
        <v>2471.28</v>
      </c>
      <c r="H121" s="7"/>
      <c r="I121" s="7"/>
      <c r="J121" s="7"/>
      <c r="K121" s="7"/>
      <c r="L121" s="9">
        <v>90</v>
      </c>
      <c r="M121" s="7"/>
      <c r="N121" s="7"/>
      <c r="O121" s="7"/>
      <c r="P121" s="7"/>
      <c r="Q121" s="7"/>
      <c r="R121" s="7"/>
      <c r="S121" s="7"/>
      <c r="T121" s="7"/>
      <c r="U121" s="7">
        <f aca="true" t="shared" si="5" ref="U121">SUM(H121:T121)</f>
        <v>90</v>
      </c>
      <c r="V121" s="7">
        <f t="shared" si="4"/>
        <v>222415.2</v>
      </c>
      <c r="W121" s="5">
        <f t="shared" si="3"/>
        <v>185346</v>
      </c>
    </row>
    <row r="122" spans="1:23" ht="24" customHeight="1">
      <c r="A122" s="7">
        <v>121</v>
      </c>
      <c r="B122" s="8" t="s">
        <v>276</v>
      </c>
      <c r="C122" s="8" t="s">
        <v>276</v>
      </c>
      <c r="D122" s="8" t="s">
        <v>277</v>
      </c>
      <c r="E122" s="7"/>
      <c r="F122" s="9" t="s">
        <v>261</v>
      </c>
      <c r="G122" s="7">
        <v>40</v>
      </c>
      <c r="H122" s="7"/>
      <c r="I122" s="7"/>
      <c r="J122" s="7"/>
      <c r="K122" s="7"/>
      <c r="L122" s="9">
        <v>200</v>
      </c>
      <c r="M122" s="7"/>
      <c r="N122" s="7"/>
      <c r="O122" s="7"/>
      <c r="P122" s="7"/>
      <c r="Q122" s="7"/>
      <c r="R122" s="7"/>
      <c r="S122" s="7"/>
      <c r="T122" s="7"/>
      <c r="U122" s="7">
        <f>SUM(H122:T122)</f>
        <v>200</v>
      </c>
      <c r="V122" s="7">
        <f t="shared" si="4"/>
        <v>8000</v>
      </c>
      <c r="W122" s="5">
        <f t="shared" si="3"/>
        <v>6666.666666666667</v>
      </c>
    </row>
    <row r="123" spans="1:23" ht="105">
      <c r="A123" s="7">
        <v>122</v>
      </c>
      <c r="B123" s="2" t="s">
        <v>278</v>
      </c>
      <c r="C123" s="2" t="s">
        <v>278</v>
      </c>
      <c r="D123" s="4" t="s">
        <v>279</v>
      </c>
      <c r="E123" s="7"/>
      <c r="F123" s="9" t="s">
        <v>261</v>
      </c>
      <c r="G123" s="7">
        <v>550</v>
      </c>
      <c r="H123" s="7"/>
      <c r="I123" s="7"/>
      <c r="J123" s="7"/>
      <c r="K123" s="5">
        <v>1000</v>
      </c>
      <c r="L123" s="7"/>
      <c r="M123" s="7"/>
      <c r="N123" s="7"/>
      <c r="O123" s="7"/>
      <c r="P123" s="7"/>
      <c r="Q123" s="7"/>
      <c r="R123" s="7"/>
      <c r="S123" s="7"/>
      <c r="T123" s="7"/>
      <c r="U123" s="7">
        <f>SUM(H123:T123)</f>
        <v>1000</v>
      </c>
      <c r="V123" s="10">
        <f t="shared" si="4"/>
        <v>550000</v>
      </c>
      <c r="W123" s="11">
        <f t="shared" si="3"/>
        <v>458333.3333333333</v>
      </c>
    </row>
    <row r="124" spans="22:23" ht="24" customHeight="1">
      <c r="V124" s="12">
        <f>SUM(V2:V123)</f>
        <v>40397979.107975006</v>
      </c>
      <c r="W124" s="13">
        <f>SUM(W2:W123)</f>
        <v>33664982.58997917</v>
      </c>
    </row>
  </sheetData>
  <autoFilter ref="A1:W124"/>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CAPCS-Dispozitive</cp:lastModifiedBy>
  <dcterms:created xsi:type="dcterms:W3CDTF">2023-08-02T10:37:51Z</dcterms:created>
  <dcterms:modified xsi:type="dcterms:W3CDTF">2023-09-07T11:17:01Z</dcterms:modified>
  <cp:category/>
  <cp:version/>
  <cp:contentType/>
  <cp:contentStatus/>
</cp:coreProperties>
</file>