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21232902 valvulare\reofertare I\"/>
    </mc:Choice>
  </mc:AlternateContent>
  <xr:revisionPtr revIDLastSave="0" documentId="13_ncr:1_{43C9FCAB-9A4D-41D0-882D-C8A1852A384F}" xr6:coauthVersionLast="47" xr6:coauthVersionMax="47" xr10:uidLastSave="{00000000-0000-0000-0000-000000000000}"/>
  <bookViews>
    <workbookView xWindow="28680" yWindow="-120" windowWidth="29040" windowHeight="15840" xr2:uid="{412C54B3-7E5E-428E-B059-27CAE3BA214B}"/>
  </bookViews>
  <sheets>
    <sheet name="valvulare (2)" sheetId="1" r:id="rId1"/>
  </sheets>
  <definedNames>
    <definedName name="_xlnm._FilterDatabase" localSheetId="0" hidden="1">'valvulare (2)'!$A$1:$J$35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J35" i="1"/>
  <c r="K35" i="1" s="1"/>
  <c r="J2" i="1"/>
  <c r="K2" i="1" s="1"/>
  <c r="K34" i="1" l="1"/>
</calcChain>
</file>

<file path=xl/sharedStrings.xml><?xml version="1.0" encoding="utf-8"?>
<sst xmlns="http://schemas.openxmlformats.org/spreadsheetml/2006/main" count="141" uniqueCount="76">
  <si>
    <t>Nr. Lot</t>
  </si>
  <si>
    <t>Denumire Lot</t>
  </si>
  <si>
    <t>Denumire Poziție</t>
  </si>
  <si>
    <t>Specificarea tehnică deplină solicitată de către autoritatea contractantă</t>
  </si>
  <si>
    <t>Unitatea de măsură</t>
  </si>
  <si>
    <t>Preț estimat fără TVA PENTRU 2025</t>
  </si>
  <si>
    <t>Cablu chirurgical pentru conectarea electrozilor de stimulare cardiaca temporara</t>
  </si>
  <si>
    <t>Cablu chirurgical pentru conectarea electrozilor de stimulare cardiaca temporara, compatibil cu cardiostimulatorul Medtronic model 5392. Lungime mai mare de 3 metri</t>
  </si>
  <si>
    <t>bucată</t>
  </si>
  <si>
    <t>Clei medical, steril</t>
  </si>
  <si>
    <t>Bioadeziv medical, cantitatea 5-10 ml, setul este format din două seringi care se conectează la o singură canulă. Setul să fie steril. Perioada de valabilitate minimum 2 ani din data procurării.</t>
  </si>
  <si>
    <t>Electrod neutral monoutilizabil</t>
  </si>
  <si>
    <t xml:space="preserve">Suprafaţa pînă la 500 cm2
cu cablu 3m
</t>
  </si>
  <si>
    <t>Electrozi activi monoutilizabili</t>
  </si>
  <si>
    <t>Cu 2 butoane, tripolar, cablu 3 m</t>
  </si>
  <si>
    <r>
      <t>Inel incomplet pentru reconstrucție tricuspida (Contour 3D)</t>
    </r>
    <r>
      <rPr>
        <sz val="10"/>
        <color rgb="FF000000"/>
        <rFont val="Times New Roman"/>
        <family val="1"/>
        <charset val="204"/>
      </rPr>
      <t xml:space="preserve">  </t>
    </r>
  </si>
  <si>
    <t xml:space="preserve">Tricuspide
-forma tridimensionala a inelului sa conforme cu geometriea normala a inelului anular tricuspid uman
-inel incomplet pentru nu a interfera cu sistemul de conducere a inimii 
-inel cu profil redus in înălțime 
-sa fie marcat cu trei  puncte in pozițiile corespunzătoare comisurilor cuspale
-sa permită vizualizarea radiografica a dispozitivului
N 30, N32, N34, N36 
</t>
  </si>
  <si>
    <t>Inel regid pentru anuloplastie</t>
  </si>
  <si>
    <t xml:space="preserve">Mitrale
-inel regid pentru plastia valvei mitrale in trei dimensiuni, pentru inelul anterior sa fie cu forma concavă,
-construcția inelului sa conforma cu geometriea normala a inelului anular uman
-construcție dintr-un miez de titan supramodelat cu silicon si acoperit cu pînza poliesterica
-sa permită vizualizarea radiografica a dispozitivului
N 28, N30, N32, N34, N36
</t>
  </si>
  <si>
    <t xml:space="preserve">Inel semirigit pentru anuloplastie, Mitrale, steril </t>
  </si>
  <si>
    <t xml:space="preserve"> Mitrale - inel semirigid cu fexibilitate antereoara pentru plastiea valvei mitrale; sa ofere posibiliratea remodelarii postereoare si mentinerea flexibilitatii antereoarei; - sa fie marcat in trei puncte:doua dintre marcaje sa corespunda trigoanelor valvulei mitrale, iar cel de al treilea sa indice mijlocul dispozitivului; sa permita vizualizarea radiografica a dispozitivului; N 28, N30, N32, N34,
   </t>
  </si>
  <si>
    <t xml:space="preserve">Inel semirigit pentru anuloplastie, Tricuspide, steril </t>
  </si>
  <si>
    <t xml:space="preserve">Tricuspide, steril N28, N30- Inel semirigid pentru plastia valvei tricuspide; - carcas din titaniu; - forma 3D care modelează valva și previne afectarea căilor de conducere; </t>
  </si>
  <si>
    <t>Petic din Pericard bovin</t>
  </si>
  <si>
    <t xml:space="preserve">țesut biologic : petic din pericard bovin
-pericard bovin de origine animala stabilizat cu soluție glutaraldehida
-perioada de valabilitate minimum 3-4 ani                                          
5 ( +, -3) cm x 10 ( +,-3) cm .
</t>
  </si>
  <si>
    <t>Petic din PTFE Fellt</t>
  </si>
  <si>
    <t xml:space="preserve">Marimea-15( +,-5 )x 15(+,-5)cm Grosimea -1-1,65mm </t>
  </si>
  <si>
    <t>Petice vasculare</t>
  </si>
  <si>
    <t xml:space="preserve">Material - PUR (poliesteruretan), e-PTFE, poliester impletit, dublu velur.                                                                                                           Inerție chimică și imunologică.                                                   
 Compatibilitate biologică și lipsa biodegradării.                                        
 Lipsa elongării și dilatării după implantare.                                             
Rezistență mecanică înaltă.                                                     
Impermebilitate pentru sănge - nu necesită prelucrare înainte de implantare.                                                                        Tromborezistență.                                                                  
Posibilitatea tratamentului local al infecției (în caz de apariție a ei) fără înlăturarea protezei.                                                         Susceptibilitate joasă la infecții secundare.                               
Structura microporoasă.                                                                     
 Lățime &lt; 10 mm                                                                                  
Lungime &lt; 80 mm
</t>
  </si>
  <si>
    <t>Proteză conduită aortică (proteză valvulară cardiacă cu montarea în proteza vasculară, cu dispozitiv termoelectric pentru tăierea protezei vasculare) - steril</t>
  </si>
  <si>
    <t xml:space="preserve">Pentru inlocuirea simultana a valvei aortice si aortei ascendente Confecţionate dintr-un material cu porozitate 0, împregnat cu cologen pentru controlul hemostazei şi asigurarea impermiabilităţii la sînge a protezei şi disponibilitate imediată pentru implantare. Materialul să fie rezistent, să permit cu uşurinţa sutura chirurgicală şi să faciliteze creşterea ţesulară. Valva mecanică să îndeplineasca condiţii de performanţă: hemodinamică, tromborezistenţă, implantabilitate şi durabilitate. Cantitatea pentru dimensiunile :Proteza valvulara cardiaca N 23mm cu montarea protezei vasculare N 24-26mm cu sinusuri sau fără sinusuri, proteza valvulara cardiaca N 25 cu montarea protezei vasculare N 28mm cu sinusuri sau fără sinusuri, proteza valvulara cardiaca N 27mm cu montarea protezei vasculare N 30mm cu sinusuri sau fără sinusuri, va fi solicitată conform necesităților reale ale instituției. 
</t>
  </si>
  <si>
    <t xml:space="preserve">Proteza vasculara liniara Ramforsata Diametru - 8 mm          </t>
  </si>
  <si>
    <r>
      <t>Material: e-PTFE (expandede polytetrafluoroethylene) Ramforsata</t>
    </r>
    <r>
      <rPr>
        <sz val="10"/>
        <color rgb="FFFF0000"/>
        <rFont val="Times New Roman"/>
        <family val="1"/>
        <charset val="204"/>
      </rPr>
      <t xml:space="preserve">.   </t>
    </r>
    <r>
      <rPr>
        <sz val="10"/>
        <rFont val="Times New Roman"/>
        <family val="1"/>
        <charset val="204"/>
      </rPr>
      <t xml:space="preserve">                          
Inerție chimică și imunologică.                                                       
Compatibilitate biologică și lipsa biodegradării.                                                  
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
 Diametru - 8 mm                                                                                       
Lungimea: 40 - 50 cm
</t>
    </r>
  </si>
  <si>
    <t xml:space="preserve">Proteza vasculara liniara Ramforsata Diametru - 6 mm    </t>
  </si>
  <si>
    <r>
      <t>Material: e-PTFE (expandede polytetrafluoroethylene) Ramforsata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.                             
Inerție chimică și imunologică.                                                      
 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 
Diametru - 6 mm                                                                                       
Lungimea: 50 - 60 cm
</t>
    </r>
  </si>
  <si>
    <t>Proteze valvulare  cardiace mecanice cu dublu disc cu prelucrarea antitrombotica,steril, unghii de deschiderea ≥ 85º</t>
  </si>
  <si>
    <t xml:space="preserve"> Aortice:Aortice:
-Inel valvular si elementul de ocluzie sa fie produs din carbon pirolitic pur fara componente  metalice care să permită efectuarea în condiţii de siguranţă şi fără artefacte a examinărilor CT şi RMN.
-Inelul şi discul să fie vizibile radiografic.
-Profil  hemodinamic optim:-
 unghii de deschiderea ≥ 85º,arcul de lucru 55º
-turbulenta de staza minima                                                                                                                                                  - raport orificiul / inel ≥  84%            
-regurgitarea minima in pozitia inchisa       
-valva rotabila dupa insertie
-materialul  textil de acoperire a inelului protezei sa fie cu structura netrombogena si cu marcher de implantarea, clasa I-A antitromboza ACCP
-mecanizm de protectie a pivotelor pentru  dezvoltarea  panusului, a hipertropiei musculare sau  septale, a extenziei calcificarilor subvalvulare. --gradientul transvalvular mai mic de 10 mm Hg
 -valvele  oferite sa fie cunoscute si utilizate curent in unitati de specialitate din strainatate                                                                                                                                     - aria geometrica a orificiului :                                                                                                       Ø 19 mm ≥  2,39 sm                                                                                                                                          Ø  21mm ≥ 2,9 sm-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gradienti transvalvulari mici;                                                                                                                                                                                                      - gradient mediu transvalvular mai mic de 9mm Hg.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</si>
  <si>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Proteze valvulare  cardiace mecanice cu dublu disc cu prelucrarea antitrombotica,steril, unghi de dischiderea ≥75º, Manjetă standart </t>
  </si>
  <si>
    <t xml:space="preserve"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standart </t>
  </si>
  <si>
    <t xml:space="preserve">Proteze valvulare  cardiace mecanice cu dublu disc cu prelucrarea antitrombotica,steril, Manjetă standart 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</si>
  <si>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≥75º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</si>
  <si>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>Proteze valvulare  cardiace mecanice cu dublu disc cu prelucrarea antitrombotica,steril, unghi de dischiderea ≥75º,Manjetă redusă</t>
  </si>
  <si>
    <t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redusă</t>
  </si>
  <si>
    <t>Proteze valvulare cardiace biologice, valva porcina</t>
  </si>
  <si>
    <t xml:space="preserve">Mitrale
-tesut  biologic a valvei: valva porcina  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
</t>
  </si>
  <si>
    <t>Proteze valvulare cardiace biologice pericard bovin</t>
  </si>
  <si>
    <t>Mitrale
-tesut  biologic a valvei: pericard bovin  cu stent flexibil din polimer cu trei cuspide separate montate individual pe stent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</t>
  </si>
  <si>
    <t>Proteze valvulare cardiace conduit biologic,tip Contegra</t>
  </si>
  <si>
    <t xml:space="preserve">Conduit din vena jugulară bovină cu valvă,stabilizat cu soluție gleturatdehid.perioada de valabilitate minimum 3-4 ani.                                                       Diametrul(mm)-12                                     </t>
  </si>
  <si>
    <t xml:space="preserve">Proteze vasculare liniare 6 mm         </t>
  </si>
  <si>
    <t xml:space="preserve">Material: e-PTFE (expandede polytetrafluoroethylene) 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 6 mm                                                                                              
Lungimea: 50 - 60 cm
</t>
  </si>
  <si>
    <t>Proteze vasculare liniare Diametru - 8 mm</t>
  </si>
  <si>
    <t xml:space="preserve">Material: e-PTFE (expandede polytetrafluoroethylene) .                            
 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compozită.                                                                    
 Grosimea peretelui - perete subțire „Thin wall” &lt; 0,4 mm                                                      
Diametru - 8 mm                                                                                       
Lungimea: 40 - 50 cm
</t>
  </si>
  <si>
    <t>Proteze vasculare liniare  10 mm</t>
  </si>
  <si>
    <t>Material - ePTFE , perete cu grosimea standard, porozitate în formă de V, diametrul porilor: pe interior maxim 20 mcm, pe exterior – maxim 60 mcm. Dimensiuni: 10 mm X &gt; 50 cm.</t>
  </si>
  <si>
    <t>Proteze vasculare pentru aorta toracica tip Diametrul (mm) - 28</t>
  </si>
  <si>
    <t xml:space="preserve">Proteza vasculara cu porozitate 0(zero), (Double velour woven fabric with collagen)                                                                                       Diametrul (mm) - 28, 30, 32
Lungimea (cm) – 12-15 
</t>
  </si>
  <si>
    <t>Sistem de stabilizare a miocardului în operații de revasculariare pe ,,cord bătrân”</t>
  </si>
  <si>
    <t>Sistem de atașare care permite rotirea cu 360 grade a părții de susținere braț flexibil cu flexibilitate pare in poziționare.</t>
  </si>
  <si>
    <t>Șunt Carotidian</t>
  </si>
  <si>
    <t>Șunt in formă de ”T”. Material flexibil, rezistent la kinking. T – port pentru infuzie, inlăturarea aerului și materialului embolic, măsurarea invazivă a presiunei arteriale. Branșele de inserție intraarterial cu marcaj gradat in centimetri. Culoarea diferită a celor 3 T – porturi (de infuzie și a baloanelor). Baloanele de fixare de culoare diferită. Balon de siguranță (contrapresiune) pe branșa distală a șuntului. Balon de siguranță cu teacă mobilă. Debitul  sanguin pe branșa distală &gt; 150cc/min. Dimensiuni între 8F- 10 F – 31 cm  conform solicitarii</t>
  </si>
  <si>
    <t>Valvulotom - 3,0 mm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</si>
  <si>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</si>
  <si>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>Valvulotom - 3,5 mm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</si>
  <si>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</si>
  <si>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>Valvulotom - 4,0 mm</t>
  </si>
  <si>
    <t>Valvulotom - 4,5 mm</t>
  </si>
  <si>
    <t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</t>
  </si>
  <si>
    <t>Valvulotom - 5,0 mm</t>
  </si>
  <si>
    <t xml:space="preserve">Total fără TVA: </t>
  </si>
  <si>
    <t xml:space="preserve">Total cu TVA: </t>
  </si>
  <si>
    <t>IMU</t>
  </si>
  <si>
    <t>Cardiologie</t>
  </si>
  <si>
    <t>Cantitatea</t>
  </si>
  <si>
    <t>SCR</t>
  </si>
  <si>
    <t xml:space="preserve">Valoarea Estimată fără TVA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</si>
</sst>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_-* #,##0.00_-;\-* #,##0.00_-;_-* &quot;-&quot;??_-;_-@_-"/>
    <numFmt numFmtId="168" formatCode="_-* #,##0.00_р_._-;\-* #,##0.00_р_._-;_-* &quot;-&quot;??_р_._-;_-@_-"/>
    <numFmt numFmtId="169" formatCode="_-* #,##0.00\ _L_-;\-* #,##0.00\ _L_-;_-* &quot;-&quot;??\ _L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9999FF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13" fillId="0" borderId="0" applyBorder="0" applyProtection="0"/>
    <xf numFmtId="0" fontId="5" fillId="0" borderId="0"/>
    <xf numFmtId="0" fontId="14" fillId="3" borderId="1" applyNumberFormat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5" fillId="0" borderId="0"/>
    <xf numFmtId="0" fontId="5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19" fillId="0" borderId="0"/>
    <xf numFmtId="0" fontId="16" fillId="0" borderId="0"/>
    <xf numFmtId="0" fontId="16" fillId="0" borderId="0"/>
    <xf numFmtId="9" fontId="16" fillId="0" borderId="0" applyBorder="0" applyProtection="0"/>
    <xf numFmtId="0" fontId="16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 applyBorder="0" applyProtection="0"/>
    <xf numFmtId="0" fontId="18" fillId="0" borderId="0"/>
    <xf numFmtId="0" fontId="17" fillId="6" borderId="1" applyProtection="0"/>
    <xf numFmtId="0" fontId="21" fillId="2" borderId="0" applyNumberFormat="0" applyBorder="0" applyAlignment="0" applyProtection="0"/>
    <xf numFmtId="0" fontId="4" fillId="0" borderId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0" fontId="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5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4" fillId="0" borderId="0"/>
    <xf numFmtId="0" fontId="15" fillId="0" borderId="0"/>
    <xf numFmtId="0" fontId="12" fillId="0" borderId="0"/>
    <xf numFmtId="168" fontId="12" fillId="0" borderId="0" applyFont="0" applyFill="0" applyBorder="0" applyAlignment="0" applyProtection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5" fillId="0" borderId="0"/>
    <xf numFmtId="167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2" fillId="0" borderId="0"/>
    <xf numFmtId="0" fontId="1" fillId="0" borderId="0"/>
    <xf numFmtId="167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4" fontId="0" fillId="0" borderId="0" xfId="0" applyNumberFormat="1"/>
    <xf numFmtId="0" fontId="0" fillId="0" borderId="2" xfId="0" applyBorder="1"/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1" fontId="6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4" fontId="3" fillId="4" borderId="2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</cellXfs>
  <cellStyles count="152">
    <cellStyle name="Check Cell 2" xfId="16" xr:uid="{AC8080CF-9863-4C55-BCD4-D6B24F4CB87B}"/>
    <cellStyle name="Check Cell 2 2" xfId="55" xr:uid="{CC9B1855-D987-4299-8F9B-A6346E52B43F}"/>
    <cellStyle name="Comma 2" xfId="109" xr:uid="{D738D97A-5E27-4608-B304-B29DD87759D8}"/>
    <cellStyle name="Comma 3" xfId="110" xr:uid="{C90A4093-CAB0-4952-8817-8E2645FB079A}"/>
    <cellStyle name="Excel Built-in Normal" xfId="14" xr:uid="{752337FA-179F-4550-A954-8E5E8937D24E}"/>
    <cellStyle name="Excel Built-in Normal 2" xfId="53" xr:uid="{BF9C3FA3-1111-4A2A-AD3E-A093228CB1FA}"/>
    <cellStyle name="Normal" xfId="0" builtinId="0"/>
    <cellStyle name="Normal 10" xfId="48" xr:uid="{BFE509D7-B049-4E62-95E6-6FA87B2EA29C}"/>
    <cellStyle name="Normal 11" xfId="62" xr:uid="{3C379E6E-24C6-4362-9529-0A903CCD8C8E}"/>
    <cellStyle name="Normal 12" xfId="114" xr:uid="{398608EE-D83E-4BE5-A40D-F87AE3B604C8}"/>
    <cellStyle name="Normal 13" xfId="112" xr:uid="{3E2E2A89-89CF-4C6B-A263-FE8685B01403}"/>
    <cellStyle name="Normal 2" xfId="1" xr:uid="{0684573E-000B-4BD5-8C3C-3F608B7DA29B}"/>
    <cellStyle name="Normal 2 2" xfId="5" xr:uid="{D9E2F451-2CC7-492E-90B4-D066FA099536}"/>
    <cellStyle name="Normal 2 2 2" xfId="11" xr:uid="{2F2F51C8-9DBA-436E-8A1A-D3E599A51531}"/>
    <cellStyle name="Normal 2 2 2 2" xfId="54" xr:uid="{127F5FA2-20A8-4323-9275-E12304996454}"/>
    <cellStyle name="Normal 2 2 3" xfId="2" xr:uid="{1D97B8A2-D33B-4710-B760-69D3905BB549}"/>
    <cellStyle name="Normal 2 2 4" xfId="26" xr:uid="{CA5BB19B-4F1E-4EB7-80D1-FA3E729A2F79}"/>
    <cellStyle name="Normal 2 3" xfId="10" xr:uid="{B89D3154-C4FB-4115-A2F7-73E2CC9BEC26}"/>
    <cellStyle name="Normal 2 3 2" xfId="17" xr:uid="{95CDB8B7-D2B8-47A2-A6B4-5D90F19B6F3F}"/>
    <cellStyle name="Normal 2 4" xfId="51" xr:uid="{D0FF1E4C-3FD9-4096-991F-401296B00B28}"/>
    <cellStyle name="Normal 2 4 2" xfId="81" xr:uid="{4DE10B76-8DDF-43F6-A12F-C11623F6EBF2}"/>
    <cellStyle name="Normal 2 4 3" xfId="127" xr:uid="{4F35CFF7-EBF9-4EB6-B900-6A2E5ED33972}"/>
    <cellStyle name="Normal 2 5" xfId="79" xr:uid="{8D04B5FA-AA59-4AF0-B7D9-9708DB7B4B50}"/>
    <cellStyle name="Normal 3" xfId="4" xr:uid="{D9C2151F-95AA-4429-A81A-6FCAD15B00F5}"/>
    <cellStyle name="Normal 3 2" xfId="3" xr:uid="{37BE7773-8C4B-469C-8753-FB6A297F6FC7}"/>
    <cellStyle name="Normal 3 2 2" xfId="74" xr:uid="{0B326728-D08D-4366-BBE4-2B992A87BF81}"/>
    <cellStyle name="Normal 3 2 2 2" xfId="99" xr:uid="{A721E6A3-1892-4F9B-9F42-4A37B12C194A}"/>
    <cellStyle name="Normal 3 2 3" xfId="87" xr:uid="{EDB39949-8F14-4E2C-AE59-0D54EA19F7FC}"/>
    <cellStyle name="Normal 3 2 4" xfId="75" xr:uid="{09D5E6DE-C253-4E3A-998F-C8549016BE1A}"/>
    <cellStyle name="Normal 3 3" xfId="45" xr:uid="{BFF49FA2-14D1-4EE8-B649-5B8AB89F2853}"/>
    <cellStyle name="Normal 3 3 2" xfId="82" xr:uid="{5E673700-35C9-4972-ADB0-A96BE0C97E79}"/>
    <cellStyle name="Normal 3 4" xfId="30" xr:uid="{721C0FD1-04E9-439B-A321-95AE7A3D2728}"/>
    <cellStyle name="Normal 3 4 2" xfId="101" xr:uid="{C3C69106-E881-4C7F-92B1-EE5EA5B44C46}"/>
    <cellStyle name="Normal 3 5" xfId="98" xr:uid="{079A5D47-E0CC-4EEE-87AF-8D55089D74A4}"/>
    <cellStyle name="Normal 3 5 2" xfId="106" xr:uid="{61E78535-79E6-490F-9BF8-3DD84BF8AA8B}"/>
    <cellStyle name="Normal 4" xfId="12" xr:uid="{A250A366-AC93-4D24-80D9-05891BE29EB8}"/>
    <cellStyle name="Normal 4 2" xfId="31" xr:uid="{91687EDA-B46F-414F-AAF4-52EBD15FD6E5}"/>
    <cellStyle name="Normal 4 2 2" xfId="77" xr:uid="{2B699BFF-3916-432A-A36D-104CD911CF30}"/>
    <cellStyle name="Normal 4 3" xfId="25" xr:uid="{299678DF-BCA9-4F86-B627-3806FAF634C9}"/>
    <cellStyle name="Normal 4 3 2" xfId="89" xr:uid="{29263EF0-29C4-473B-8FEC-6175A5877E1F}"/>
    <cellStyle name="Normal 4 3 2 2" xfId="111" xr:uid="{AE6B5707-9B94-4A8B-BD63-3CCC1A49CD30}"/>
    <cellStyle name="Normal 4 3 3" xfId="86" xr:uid="{F8EC2E47-2855-422C-BF3B-B71E8B76B943}"/>
    <cellStyle name="Normal 4 3 4" xfId="94" xr:uid="{FF72C459-30C6-4ED2-BBEE-CD47DC969885}"/>
    <cellStyle name="Normal 4 4" xfId="76" xr:uid="{0314F4DA-E3B1-4A99-B454-8494D8FF6C0B}"/>
    <cellStyle name="Normal 4 4 2" xfId="90" xr:uid="{9262E710-DA8D-429D-8885-2074A6E89DDC}"/>
    <cellStyle name="Normal 4 5" xfId="91" xr:uid="{C12DB6E6-935A-4B9A-B3D6-06DBFDB18C78}"/>
    <cellStyle name="Normal 4 6" xfId="78" xr:uid="{9043CA6F-2C8A-47DE-A7FA-8FC025D72E41}"/>
    <cellStyle name="Normal 4 7" xfId="80" xr:uid="{5906A2A8-A5BC-41B3-AC01-48713307C4ED}"/>
    <cellStyle name="Normal 5" xfId="13" xr:uid="{37A5EEF2-1D9D-4D6B-B6C1-9B5EC262C3F1}"/>
    <cellStyle name="Normal 5 2" xfId="15" xr:uid="{49EF584E-1AA8-458E-A373-64BBF3838363}"/>
    <cellStyle name="Normal 5 2 2" xfId="92" xr:uid="{C1765FC5-9D0B-4534-9401-0918912DD014}"/>
    <cellStyle name="Normal 5 3" xfId="37" xr:uid="{D26BD21B-3097-4973-A42E-D7BE5BBE9A4E}"/>
    <cellStyle name="Normal 5 3 2" xfId="70" xr:uid="{99DEE354-A987-4ED2-AA0D-3091FA591C89}"/>
    <cellStyle name="Normal 5 3 2 2" xfId="108" xr:uid="{B7932F97-3317-43B4-949A-4EEBFC1346FE}"/>
    <cellStyle name="Normal 5 3 2 3" xfId="143" xr:uid="{0769AFE2-5581-48E3-A291-B16394CAC65A}"/>
    <cellStyle name="Normal 5 3 3" xfId="123" xr:uid="{1AA74A00-F09C-4577-857A-6794B090EE58}"/>
    <cellStyle name="Normal 5 4" xfId="52" xr:uid="{BB5B6EDA-466E-47B3-B954-D107E468CA53}"/>
    <cellStyle name="Normal 5 5" xfId="32" xr:uid="{8FAA060E-BB90-413D-9E4B-2033974D9C18}"/>
    <cellStyle name="Normal 5 5 2" xfId="138" xr:uid="{DF27DBFB-D825-445B-AB73-C9A49DCC5AC6}"/>
    <cellStyle name="Normal 5 5 3" xfId="118" xr:uid="{3303776C-41F4-4B51-9F04-5C13A7E739D0}"/>
    <cellStyle name="Normal 5 6" xfId="61" xr:uid="{333E37C8-8F37-4C08-9D25-849BECA6A686}"/>
    <cellStyle name="Normal 5 7" xfId="65" xr:uid="{F2B07705-0CBD-4ACE-BDDD-1BDEEF738725}"/>
    <cellStyle name="Normal 5 7 2" xfId="135" xr:uid="{99960907-EB04-4B08-B62A-F6CE942FEDBC}"/>
    <cellStyle name="Normal 5 7 3" xfId="116" xr:uid="{497B783C-0DAC-4AE3-A8AF-1148916FEB97}"/>
    <cellStyle name="Normal 5 8" xfId="27" xr:uid="{4D2EFAA2-A979-4D15-B907-5C30E5353211}"/>
    <cellStyle name="Normal 5 8 2" xfId="134" xr:uid="{534AAD44-DF56-4C7A-9D7E-2A7DE5200706}"/>
    <cellStyle name="Normal 5 8 3" xfId="115" xr:uid="{475EB31C-08CD-4B86-AD06-E7CEC38B32C5}"/>
    <cellStyle name="Normal 6" xfId="20" xr:uid="{B9723653-4C9C-4810-9588-71D8BFEB742D}"/>
    <cellStyle name="Normal 6 2" xfId="38" xr:uid="{DB02DC5A-4679-49C3-B016-1427F66F327B}"/>
    <cellStyle name="Normal 6 3" xfId="33" xr:uid="{2A983626-4076-4556-8B03-F891DDF43AE3}"/>
    <cellStyle name="Normal 6 4" xfId="28" xr:uid="{BD61C6A7-934F-4844-8347-98081158725F}"/>
    <cellStyle name="Normal 6 5" xfId="107" xr:uid="{D4BDECA1-1F11-49CF-9C2E-DC08A4A097C0}"/>
    <cellStyle name="Normal 7" xfId="21" xr:uid="{D0195806-00D2-44FA-B888-8A92AE932CB1}"/>
    <cellStyle name="Normal 7 2" xfId="39" xr:uid="{774993FD-7F51-4CB3-9049-61FDA4499601}"/>
    <cellStyle name="Normal 7 2 2" xfId="71" xr:uid="{4C0CED2D-6AEF-4836-88F4-32AF835104EC}"/>
    <cellStyle name="Normal 7 2 2 2" xfId="144" xr:uid="{3DA58ED5-DCF6-4B29-9B62-11AF29CB95E2}"/>
    <cellStyle name="Normal 7 2 3" xfId="124" xr:uid="{1E2EAE94-60EA-4DA1-BCF2-CE29219E889E}"/>
    <cellStyle name="Normal 7 3" xfId="44" xr:uid="{051264AF-29A0-4900-8E88-CFB4E34396A4}"/>
    <cellStyle name="Normal 7 4" xfId="63" xr:uid="{CC40A6ED-935C-45B2-A96E-B22DDDC25170}"/>
    <cellStyle name="Normal 7 4 2" xfId="149" xr:uid="{FB6ACA05-9870-4C75-B388-5D42701EEB8E}"/>
    <cellStyle name="Normal 7 4 3" xfId="129" xr:uid="{AD6C735B-7844-456B-82D6-790C190CF78C}"/>
    <cellStyle name="Normal 7 5" xfId="29" xr:uid="{BE1842D4-3103-4246-B455-A596CF13F5C5}"/>
    <cellStyle name="Normal 7 5 2" xfId="136" xr:uid="{9E65DB46-B867-49CA-AC8B-CB16A2FABE31}"/>
    <cellStyle name="Normal 7 6" xfId="66" xr:uid="{88BFB7A4-A833-4698-8BEC-6E26B1CA8BF8}"/>
    <cellStyle name="Normal 7 6 2" xfId="139" xr:uid="{E24A8405-AEE3-4593-875B-1C17FF975E03}"/>
    <cellStyle name="Normal 7 6 3" xfId="119" xr:uid="{795FC7AB-6807-4296-9985-9AE4AB2F43DC}"/>
    <cellStyle name="Normal 7 7" xfId="34" xr:uid="{DE8AD386-2415-4694-B322-822C4988C916}"/>
    <cellStyle name="Normal 7 7 2" xfId="133" xr:uid="{591F8677-66E4-4BD3-BD27-99079AF7430C}"/>
    <cellStyle name="Normal 8" xfId="24" xr:uid="{85E4FB84-C645-4508-9FD4-A600F1537EC5}"/>
    <cellStyle name="Normal 9" xfId="43" xr:uid="{9834D13F-8720-4530-971F-2E155F29C9FD}"/>
    <cellStyle name="Normal 9 2" xfId="147" xr:uid="{8AD673EA-EB70-4A2A-9572-94D73BC460F5}"/>
    <cellStyle name="Percent 2" xfId="8" xr:uid="{71FC41EB-E0CA-4333-963A-1E61F674D611}"/>
    <cellStyle name="Percent 2 2" xfId="47" xr:uid="{C0605E1B-E0FF-49A3-A91F-60FE5ECDC576}"/>
    <cellStyle name="Нейтральный 2" xfId="56" xr:uid="{0412FAC1-95AF-4C18-B889-3EA8F88AEC6F}"/>
    <cellStyle name="Обычный 2" xfId="6" xr:uid="{30191ECE-E8F0-4D14-A6E0-FE3741AA848B}"/>
    <cellStyle name="Обычный 2 2" xfId="7" xr:uid="{92EF294B-ADAA-47BD-8A9B-B1B3847F835B}"/>
    <cellStyle name="Обычный 2 2 2" xfId="18" xr:uid="{91E91FFF-14FC-46DB-93FE-7EAAE7BF8E59}"/>
    <cellStyle name="Обычный 2 2 2 2" xfId="84" xr:uid="{E55482B4-C8EA-4E85-A2F3-A5E0FBCDAC5C}"/>
    <cellStyle name="Обычный 2 3" xfId="59" xr:uid="{0D52B5DC-6BF6-43FA-859F-BF9BBAE3EECF}"/>
    <cellStyle name="Обычный 2 4" xfId="19" xr:uid="{53A833A7-5285-4E61-9B1D-1C81B82DC8B1}"/>
    <cellStyle name="Обычный 2 4 2" xfId="46" xr:uid="{04AA1297-6ED4-49D4-9866-8A7D10458769}"/>
    <cellStyle name="Обычный 2 4 2 2" xfId="105" xr:uid="{896F4E12-1B97-486F-BF70-13E8DE177600}"/>
    <cellStyle name="Обычный 2 4 2 3" xfId="96" xr:uid="{D430E70D-1A14-48DB-8B1E-CFC2F57CF76E}"/>
    <cellStyle name="Обычный 2 4 3" xfId="100" xr:uid="{10578B21-AE42-4DD3-8B99-EA5002572DED}"/>
    <cellStyle name="Обычный 2 5" xfId="83" xr:uid="{1FB0634A-CEFE-4FD3-B43B-4BBE5B28C82B}"/>
    <cellStyle name="Обычный 2 6" xfId="93" xr:uid="{C568B72E-9971-484D-8F93-162CE38CA80F}"/>
    <cellStyle name="Обычный 3" xfId="9" xr:uid="{BD3806BE-093A-4486-B152-B3C251CFABDA}"/>
    <cellStyle name="Обычный 3 10" xfId="132" xr:uid="{5CE630BF-0602-449F-BDE5-4DFE314BC75B}"/>
    <cellStyle name="Обычный 3 11" xfId="113" xr:uid="{DC20FD16-A26E-4183-93E6-D9DA1AA983EE}"/>
    <cellStyle name="Обычный 3 2" xfId="22" xr:uid="{6080D80B-30A3-464A-B655-754327062CD7}"/>
    <cellStyle name="Обычный 3 2 2" xfId="40" xr:uid="{C84AF267-5B68-48F4-92CA-853B27CAFDA5}"/>
    <cellStyle name="Обычный 3 2 2 2" xfId="72" xr:uid="{061E3ED3-7B72-4596-AC5E-2E1D44399F8E}"/>
    <cellStyle name="Обычный 3 2 2 2 2" xfId="145" xr:uid="{E6BAC2B2-980D-4524-A5C5-21825190EDC4}"/>
    <cellStyle name="Обычный 3 2 2 3" xfId="125" xr:uid="{0E8D145A-269A-4F70-B207-28E807F3A0F6}"/>
    <cellStyle name="Обычный 3 2 3" xfId="49" xr:uid="{DE5CE315-A9A3-47FA-B3D8-54AC7ED9E1E3}"/>
    <cellStyle name="Обычный 3 2 4" xfId="67" xr:uid="{2243E5DC-6A2A-4A92-99A5-72F432A0224C}"/>
    <cellStyle name="Обычный 3 2 4 2" xfId="140" xr:uid="{4D9651AF-8C30-41AB-91CA-6461235DC9BC}"/>
    <cellStyle name="Обычный 3 2 5" xfId="35" xr:uid="{4268B987-2E75-414B-8AE3-2BD192BA8013}"/>
    <cellStyle name="Обычный 3 2 6" xfId="104" xr:uid="{BACFA70C-2558-41A4-9FEE-D824E2F8A429}"/>
    <cellStyle name="Обычный 3 2 7" xfId="120" xr:uid="{2511A239-DD0B-4DA3-B580-34FED1E0A57E}"/>
    <cellStyle name="Обычный 3 3" xfId="23" xr:uid="{51C95EC4-A78F-437D-8BA0-FEF21F2229AB}"/>
    <cellStyle name="Обычный 3 3 2" xfId="41" xr:uid="{202AC037-D70F-4546-98CD-9AAEB915B7BA}"/>
    <cellStyle name="Обычный 3 3 2 2" xfId="73" xr:uid="{F326812B-1C4B-45FB-8689-B0D02A923D2B}"/>
    <cellStyle name="Обычный 3 3 2 2 2" xfId="146" xr:uid="{59ECAE29-8083-428E-B579-37941B55DAF6}"/>
    <cellStyle name="Обычный 3 3 2 3" xfId="126" xr:uid="{19D15A66-D9D2-4B69-885B-58288AECDF03}"/>
    <cellStyle name="Обычный 3 3 3" xfId="50" xr:uid="{A8072FA0-E43A-49CF-AA86-1FE29FAA33E0}"/>
    <cellStyle name="Обычный 3 3 4" xfId="68" xr:uid="{272A0ED7-8D4C-47E0-A970-BE6D0519B619}"/>
    <cellStyle name="Обычный 3 3 4 2" xfId="141" xr:uid="{BAB141ED-9D44-45E6-8A32-3EE1224CD36B}"/>
    <cellStyle name="Обычный 3 3 5" xfId="97" xr:uid="{AE350481-DD8C-45C8-BB87-BD39571D3A66}"/>
    <cellStyle name="Обычный 3 3 6" xfId="121" xr:uid="{F31F82CA-F3D1-4044-A900-B348607F75C5}"/>
    <cellStyle name="Обычный 3 4" xfId="36" xr:uid="{6DDF4C26-265F-4608-B4A9-24836F806162}"/>
    <cellStyle name="Обычный 3 4 2" xfId="69" xr:uid="{38812425-EEE5-40F5-9D5E-63F6C483E858}"/>
    <cellStyle name="Обычный 3 4 2 2" xfId="142" xr:uid="{BA67DA74-36C0-4485-9D4F-2DBE467772A0}"/>
    <cellStyle name="Обычный 3 4 3" xfId="122" xr:uid="{8AE8AEAB-EB3D-408E-83D6-1F7BB7404281}"/>
    <cellStyle name="Обычный 3 5" xfId="42" xr:uid="{A32CF1E0-643D-46D1-8FC6-887E0C277624}"/>
    <cellStyle name="Обычный 3 6" xfId="57" xr:uid="{9482EA77-78F1-406A-94A3-EEEFAD8A07A3}"/>
    <cellStyle name="Обычный 3 7" xfId="64" xr:uid="{1C7BB1C7-764F-4536-ADD7-F921903A7667}"/>
    <cellStyle name="Обычный 3 7 2" xfId="150" xr:uid="{236D2088-9D04-4D66-9B04-D654CE5A384D}"/>
    <cellStyle name="Обычный 3 7 3" xfId="130" xr:uid="{89E452BA-5A20-4265-AFFA-612C74A3F3E0}"/>
    <cellStyle name="Обычный 3 8" xfId="117" xr:uid="{ABEFF911-8A4C-4DF8-AB97-688CB748E333}"/>
    <cellStyle name="Обычный 3 8 2" xfId="137" xr:uid="{F2A2EC29-BACF-4B84-B263-BBBF5B17E5CC}"/>
    <cellStyle name="Обычный 3 9" xfId="131" xr:uid="{6EDCEFA3-7685-4608-9EB4-4A61F1A2C634}"/>
    <cellStyle name="Обычный 3 9 2" xfId="151" xr:uid="{6C224355-DE37-47B2-9F34-CCCF68680AB8}"/>
    <cellStyle name="Обычный 4" xfId="58" xr:uid="{28062115-622D-4210-9B34-08A0CF2D2ABD}"/>
    <cellStyle name="Обычный 4 2" xfId="102" xr:uid="{0297630A-E2AC-45CB-A66F-49D941D61375}"/>
    <cellStyle name="Финансовый 2" xfId="85" xr:uid="{20B54390-D50F-4EA6-99E6-37734E0CCC8D}"/>
    <cellStyle name="Финансовый 3" xfId="60" xr:uid="{283391D5-D628-455D-AB40-FD61F8855E1D}"/>
    <cellStyle name="Финансовый 3 2" xfId="88" xr:uid="{5401ED81-A2A4-4853-8D80-24DEB5F5FA03}"/>
    <cellStyle name="Финансовый 3 2 2" xfId="103" xr:uid="{C35AE2B6-217C-4608-9928-BBAF3292FA32}"/>
    <cellStyle name="Финансовый 3 2 3" xfId="148" xr:uid="{D56B7041-F905-4506-AD53-D33F907708CD}"/>
    <cellStyle name="Финансовый 3 3" xfId="95" xr:uid="{0D6FC6BA-9AFA-44D2-B2D3-B1E8E48992F0}"/>
    <cellStyle name="Финансовый 3 4" xfId="128" xr:uid="{200973E9-494C-4C44-ADEB-2C999ACC8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8730-77EC-4FFE-B2ED-5C342182F639}">
  <sheetPr>
    <tabColor rgb="FFFF0000"/>
    <pageSetUpPr fitToPage="1"/>
  </sheetPr>
  <dimension ref="A1:K3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" sqref="K1:K1048576"/>
    </sheetView>
  </sheetViews>
  <sheetFormatPr defaultRowHeight="15"/>
  <cols>
    <col min="2" max="2" width="18" customWidth="1"/>
    <col min="3" max="3" width="23.42578125" customWidth="1"/>
    <col min="4" max="4" width="67.5703125" hidden="1" customWidth="1"/>
    <col min="5" max="5" width="13.42578125" customWidth="1"/>
    <col min="6" max="6" width="16.5703125" hidden="1" customWidth="1"/>
    <col min="7" max="7" width="10.85546875" customWidth="1"/>
    <col min="8" max="8" width="11.42578125" customWidth="1"/>
    <col min="9" max="9" width="11.140625" customWidth="1"/>
    <col min="11" max="11" width="12.42578125" hidden="1" customWidth="1"/>
  </cols>
  <sheetData>
    <row r="1" spans="1:11" ht="20.100000000000001" customHeight="1">
      <c r="A1" s="17" t="s">
        <v>0</v>
      </c>
      <c r="B1" s="18" t="s">
        <v>1</v>
      </c>
      <c r="C1" s="17" t="s">
        <v>2</v>
      </c>
      <c r="D1" s="19" t="s">
        <v>3</v>
      </c>
      <c r="E1" s="17" t="s">
        <v>4</v>
      </c>
      <c r="F1" s="20" t="s">
        <v>5</v>
      </c>
      <c r="G1" s="20" t="s">
        <v>74</v>
      </c>
      <c r="H1" s="20" t="s">
        <v>71</v>
      </c>
      <c r="I1" s="20" t="s">
        <v>72</v>
      </c>
      <c r="J1" s="20" t="s">
        <v>73</v>
      </c>
      <c r="K1" s="20" t="s">
        <v>75</v>
      </c>
    </row>
    <row r="2" spans="1:11" ht="20.100000000000001" customHeight="1">
      <c r="A2" s="9">
        <v>1</v>
      </c>
      <c r="B2" s="10" t="s">
        <v>6</v>
      </c>
      <c r="C2" s="10" t="s">
        <v>6</v>
      </c>
      <c r="D2" s="7" t="s">
        <v>7</v>
      </c>
      <c r="E2" s="8" t="s">
        <v>8</v>
      </c>
      <c r="F2" s="21">
        <v>1693</v>
      </c>
      <c r="G2" s="21"/>
      <c r="H2" s="5"/>
      <c r="I2" s="5">
        <v>10</v>
      </c>
      <c r="J2" s="5">
        <f>G2+H2+I2</f>
        <v>10</v>
      </c>
      <c r="K2" s="5">
        <f>J2*F2</f>
        <v>16930</v>
      </c>
    </row>
    <row r="3" spans="1:11" ht="20.100000000000001" customHeight="1">
      <c r="A3" s="9">
        <v>3</v>
      </c>
      <c r="B3" s="10" t="s">
        <v>9</v>
      </c>
      <c r="C3" s="10" t="s">
        <v>9</v>
      </c>
      <c r="D3" s="7" t="s">
        <v>10</v>
      </c>
      <c r="E3" s="8" t="s">
        <v>8</v>
      </c>
      <c r="F3" s="21">
        <v>10280.81</v>
      </c>
      <c r="G3" s="21">
        <v>5</v>
      </c>
      <c r="H3" s="5"/>
      <c r="I3" s="5"/>
      <c r="J3" s="5">
        <f t="shared" ref="J3:J35" si="0">G3+H3+I3</f>
        <v>5</v>
      </c>
      <c r="K3" s="5">
        <f>J3*F3</f>
        <v>51404.049999999996</v>
      </c>
    </row>
    <row r="4" spans="1:11" ht="20.100000000000001" customHeight="1">
      <c r="A4" s="9">
        <v>4</v>
      </c>
      <c r="B4" s="10" t="s">
        <v>11</v>
      </c>
      <c r="C4" s="10" t="s">
        <v>11</v>
      </c>
      <c r="D4" s="7" t="s">
        <v>12</v>
      </c>
      <c r="E4" s="8" t="s">
        <v>8</v>
      </c>
      <c r="F4" s="21">
        <v>29</v>
      </c>
      <c r="G4" s="21"/>
      <c r="H4" s="5"/>
      <c r="I4" s="5">
        <v>400</v>
      </c>
      <c r="J4" s="5">
        <f t="shared" si="0"/>
        <v>400</v>
      </c>
      <c r="K4" s="5">
        <f>J4*F4</f>
        <v>11600</v>
      </c>
    </row>
    <row r="5" spans="1:11" ht="20.100000000000001" customHeight="1">
      <c r="A5" s="9">
        <v>5</v>
      </c>
      <c r="B5" s="10" t="s">
        <v>13</v>
      </c>
      <c r="C5" s="10" t="s">
        <v>13</v>
      </c>
      <c r="D5" s="7" t="s">
        <v>14</v>
      </c>
      <c r="E5" s="8" t="s">
        <v>8</v>
      </c>
      <c r="F5" s="21">
        <v>20.8</v>
      </c>
      <c r="G5" s="21"/>
      <c r="H5" s="5"/>
      <c r="I5" s="5">
        <v>450</v>
      </c>
      <c r="J5" s="5">
        <f t="shared" si="0"/>
        <v>450</v>
      </c>
      <c r="K5" s="5">
        <f>J5*F5</f>
        <v>9360</v>
      </c>
    </row>
    <row r="6" spans="1:11" ht="20.100000000000001" customHeight="1">
      <c r="A6" s="9">
        <v>6</v>
      </c>
      <c r="B6" s="10" t="s">
        <v>15</v>
      </c>
      <c r="C6" s="10" t="s">
        <v>15</v>
      </c>
      <c r="D6" s="7" t="s">
        <v>16</v>
      </c>
      <c r="E6" s="8" t="s">
        <v>8</v>
      </c>
      <c r="F6" s="21">
        <v>8268.34</v>
      </c>
      <c r="G6" s="21"/>
      <c r="H6" s="5"/>
      <c r="I6" s="5">
        <v>32</v>
      </c>
      <c r="J6" s="5">
        <f t="shared" si="0"/>
        <v>32</v>
      </c>
      <c r="K6" s="5">
        <f>J6*F6</f>
        <v>264586.88</v>
      </c>
    </row>
    <row r="7" spans="1:11" ht="20.100000000000001" customHeight="1">
      <c r="A7" s="9">
        <v>7</v>
      </c>
      <c r="B7" s="10" t="s">
        <v>17</v>
      </c>
      <c r="C7" s="10" t="s">
        <v>17</v>
      </c>
      <c r="D7" s="7" t="s">
        <v>18</v>
      </c>
      <c r="E7" s="8" t="s">
        <v>8</v>
      </c>
      <c r="F7" s="21">
        <v>8268.34</v>
      </c>
      <c r="G7" s="21">
        <v>33</v>
      </c>
      <c r="H7" s="5"/>
      <c r="I7" s="5">
        <v>125</v>
      </c>
      <c r="J7" s="5">
        <f t="shared" si="0"/>
        <v>158</v>
      </c>
      <c r="K7" s="5">
        <f>J7*F7</f>
        <v>1306397.72</v>
      </c>
    </row>
    <row r="8" spans="1:11" ht="20.100000000000001" customHeight="1">
      <c r="A8" s="9">
        <v>8</v>
      </c>
      <c r="B8" s="10" t="s">
        <v>19</v>
      </c>
      <c r="C8" s="10" t="s">
        <v>19</v>
      </c>
      <c r="D8" s="7" t="s">
        <v>20</v>
      </c>
      <c r="E8" s="8" t="s">
        <v>8</v>
      </c>
      <c r="F8" s="21">
        <v>8268.34</v>
      </c>
      <c r="G8" s="13">
        <v>50</v>
      </c>
      <c r="H8" s="5"/>
      <c r="I8" s="5"/>
      <c r="J8" s="5">
        <f t="shared" si="0"/>
        <v>50</v>
      </c>
      <c r="K8" s="5">
        <f>J8*F8</f>
        <v>413417</v>
      </c>
    </row>
    <row r="9" spans="1:11" ht="20.100000000000001" customHeight="1">
      <c r="A9" s="9">
        <v>9</v>
      </c>
      <c r="B9" s="10" t="s">
        <v>21</v>
      </c>
      <c r="C9" s="10" t="s">
        <v>21</v>
      </c>
      <c r="D9" s="7" t="s">
        <v>22</v>
      </c>
      <c r="E9" s="8" t="s">
        <v>8</v>
      </c>
      <c r="F9" s="21">
        <v>8268.34</v>
      </c>
      <c r="G9" s="13">
        <v>10</v>
      </c>
      <c r="H9" s="5"/>
      <c r="I9" s="5"/>
      <c r="J9" s="5">
        <f t="shared" si="0"/>
        <v>10</v>
      </c>
      <c r="K9" s="5">
        <f>J9*F9</f>
        <v>82683.399999999994</v>
      </c>
    </row>
    <row r="10" spans="1:11" ht="20.100000000000001" customHeight="1">
      <c r="A10" s="9">
        <v>10</v>
      </c>
      <c r="B10" s="10" t="s">
        <v>23</v>
      </c>
      <c r="C10" s="10" t="s">
        <v>23</v>
      </c>
      <c r="D10" s="7" t="s">
        <v>24</v>
      </c>
      <c r="E10" s="8" t="s">
        <v>8</v>
      </c>
      <c r="F10" s="21">
        <v>11125.42</v>
      </c>
      <c r="G10" s="13">
        <v>10</v>
      </c>
      <c r="H10" s="5"/>
      <c r="I10" s="5">
        <v>5</v>
      </c>
      <c r="J10" s="5">
        <f t="shared" si="0"/>
        <v>15</v>
      </c>
      <c r="K10" s="5">
        <f>J10*F10</f>
        <v>166881.29999999999</v>
      </c>
    </row>
    <row r="11" spans="1:11" ht="20.100000000000001" customHeight="1">
      <c r="A11" s="9">
        <v>11</v>
      </c>
      <c r="B11" s="10" t="s">
        <v>25</v>
      </c>
      <c r="C11" s="10" t="s">
        <v>25</v>
      </c>
      <c r="D11" s="7" t="s">
        <v>26</v>
      </c>
      <c r="E11" s="8" t="s">
        <v>8</v>
      </c>
      <c r="F11" s="21">
        <v>3750</v>
      </c>
      <c r="G11" s="13">
        <v>30</v>
      </c>
      <c r="H11" s="5"/>
      <c r="I11" s="5">
        <v>15</v>
      </c>
      <c r="J11" s="5">
        <f t="shared" si="0"/>
        <v>45</v>
      </c>
      <c r="K11" s="5">
        <f>J11*F11</f>
        <v>168750</v>
      </c>
    </row>
    <row r="12" spans="1:11" ht="20.100000000000001" customHeight="1">
      <c r="A12" s="9">
        <v>13</v>
      </c>
      <c r="B12" s="10" t="s">
        <v>27</v>
      </c>
      <c r="C12" s="10" t="s">
        <v>27</v>
      </c>
      <c r="D12" s="7" t="s">
        <v>28</v>
      </c>
      <c r="E12" s="8" t="s">
        <v>8</v>
      </c>
      <c r="F12" s="21">
        <v>1200</v>
      </c>
      <c r="G12" s="13">
        <v>86</v>
      </c>
      <c r="H12" s="5">
        <v>20</v>
      </c>
      <c r="I12" s="5"/>
      <c r="J12" s="5">
        <f t="shared" si="0"/>
        <v>106</v>
      </c>
      <c r="K12" s="5">
        <f>J12*F12</f>
        <v>127200</v>
      </c>
    </row>
    <row r="13" spans="1:11" ht="20.100000000000001" customHeight="1">
      <c r="A13" s="9">
        <v>14</v>
      </c>
      <c r="B13" s="10" t="s">
        <v>29</v>
      </c>
      <c r="C13" s="10" t="s">
        <v>29</v>
      </c>
      <c r="D13" s="7" t="s">
        <v>30</v>
      </c>
      <c r="E13" s="8" t="s">
        <v>8</v>
      </c>
      <c r="F13" s="21">
        <v>23100</v>
      </c>
      <c r="G13" s="21">
        <v>5</v>
      </c>
      <c r="H13" s="5"/>
      <c r="I13" s="5">
        <v>14</v>
      </c>
      <c r="J13" s="5">
        <f t="shared" si="0"/>
        <v>19</v>
      </c>
      <c r="K13" s="5">
        <f>J13*F13</f>
        <v>438900</v>
      </c>
    </row>
    <row r="14" spans="1:11" ht="20.100000000000001" customHeight="1">
      <c r="A14" s="9">
        <v>16</v>
      </c>
      <c r="B14" s="10" t="s">
        <v>31</v>
      </c>
      <c r="C14" s="10" t="s">
        <v>31</v>
      </c>
      <c r="D14" s="7" t="s">
        <v>32</v>
      </c>
      <c r="E14" s="8" t="s">
        <v>8</v>
      </c>
      <c r="F14" s="21">
        <v>5293.42</v>
      </c>
      <c r="G14" s="21"/>
      <c r="H14" s="5">
        <v>10</v>
      </c>
      <c r="I14" s="5"/>
      <c r="J14" s="5">
        <f t="shared" si="0"/>
        <v>10</v>
      </c>
      <c r="K14" s="5">
        <f>J14*F14</f>
        <v>52934.2</v>
      </c>
    </row>
    <row r="15" spans="1:11" ht="20.100000000000001" customHeight="1">
      <c r="A15" s="9">
        <v>17</v>
      </c>
      <c r="B15" s="10" t="s">
        <v>33</v>
      </c>
      <c r="C15" s="10" t="s">
        <v>33</v>
      </c>
      <c r="D15" s="7" t="s">
        <v>34</v>
      </c>
      <c r="E15" s="8" t="s">
        <v>8</v>
      </c>
      <c r="F15" s="21">
        <v>5293.42</v>
      </c>
      <c r="G15" s="21"/>
      <c r="H15" s="5">
        <v>8</v>
      </c>
      <c r="I15" s="5"/>
      <c r="J15" s="5">
        <f t="shared" si="0"/>
        <v>8</v>
      </c>
      <c r="K15" s="5">
        <f>J15*F15</f>
        <v>42347.360000000001</v>
      </c>
    </row>
    <row r="16" spans="1:11" ht="20.100000000000001" customHeight="1">
      <c r="A16" s="9">
        <v>18</v>
      </c>
      <c r="B16" s="10" t="s">
        <v>35</v>
      </c>
      <c r="C16" s="10" t="s">
        <v>35</v>
      </c>
      <c r="D16" s="7" t="s">
        <v>36</v>
      </c>
      <c r="E16" s="8" t="s">
        <v>8</v>
      </c>
      <c r="F16" s="21">
        <v>15258.45</v>
      </c>
      <c r="G16" s="21">
        <v>40</v>
      </c>
      <c r="H16" s="5"/>
      <c r="I16" s="5">
        <v>65</v>
      </c>
      <c r="J16" s="5">
        <f t="shared" si="0"/>
        <v>105</v>
      </c>
      <c r="K16" s="5">
        <f>J16*F16</f>
        <v>1602137.25</v>
      </c>
    </row>
    <row r="17" spans="1:11" ht="20.100000000000001" customHeight="1">
      <c r="A17" s="9">
        <v>19</v>
      </c>
      <c r="B17" s="10" t="s">
        <v>37</v>
      </c>
      <c r="C17" s="10" t="s">
        <v>37</v>
      </c>
      <c r="D17" s="7" t="s">
        <v>38</v>
      </c>
      <c r="E17" s="8" t="s">
        <v>8</v>
      </c>
      <c r="F17" s="21">
        <v>14562.92</v>
      </c>
      <c r="G17" s="21">
        <v>40</v>
      </c>
      <c r="H17" s="5"/>
      <c r="I17" s="5"/>
      <c r="J17" s="5">
        <f t="shared" si="0"/>
        <v>40</v>
      </c>
      <c r="K17" s="5">
        <f>J17*F17</f>
        <v>582516.80000000005</v>
      </c>
    </row>
    <row r="18" spans="1:11" ht="20.100000000000001" customHeight="1">
      <c r="A18" s="9">
        <v>20</v>
      </c>
      <c r="B18" s="10" t="s">
        <v>39</v>
      </c>
      <c r="C18" s="10" t="s">
        <v>39</v>
      </c>
      <c r="D18" s="7" t="s">
        <v>40</v>
      </c>
      <c r="E18" s="8" t="s">
        <v>8</v>
      </c>
      <c r="F18" s="21">
        <v>14553</v>
      </c>
      <c r="G18" s="13">
        <v>50</v>
      </c>
      <c r="H18" s="5"/>
      <c r="I18" s="5">
        <v>60</v>
      </c>
      <c r="J18" s="5">
        <f t="shared" si="0"/>
        <v>110</v>
      </c>
      <c r="K18" s="5">
        <f>J18*F18</f>
        <v>1600830</v>
      </c>
    </row>
    <row r="19" spans="1:11" ht="20.100000000000001" customHeight="1">
      <c r="A19" s="9">
        <v>22</v>
      </c>
      <c r="B19" s="10" t="s">
        <v>41</v>
      </c>
      <c r="C19" s="10" t="s">
        <v>41</v>
      </c>
      <c r="D19" s="7" t="s">
        <v>42</v>
      </c>
      <c r="E19" s="8" t="s">
        <v>8</v>
      </c>
      <c r="F19" s="21">
        <v>14562.920000000002</v>
      </c>
      <c r="G19" s="13">
        <v>17</v>
      </c>
      <c r="H19" s="5"/>
      <c r="I19" s="5">
        <v>28</v>
      </c>
      <c r="J19" s="5">
        <f t="shared" si="0"/>
        <v>45</v>
      </c>
      <c r="K19" s="5">
        <f>J19*F19</f>
        <v>655331.40000000014</v>
      </c>
    </row>
    <row r="20" spans="1:11" ht="20.100000000000001" customHeight="1">
      <c r="A20" s="9">
        <v>25</v>
      </c>
      <c r="B20" s="11" t="s">
        <v>43</v>
      </c>
      <c r="C20" s="11" t="s">
        <v>43</v>
      </c>
      <c r="D20" s="7" t="s">
        <v>44</v>
      </c>
      <c r="E20" s="8" t="s">
        <v>8</v>
      </c>
      <c r="F20" s="21">
        <v>16847</v>
      </c>
      <c r="G20" s="21">
        <v>25</v>
      </c>
      <c r="H20" s="5"/>
      <c r="I20" s="5">
        <v>37</v>
      </c>
      <c r="J20" s="5">
        <f t="shared" si="0"/>
        <v>62</v>
      </c>
      <c r="K20" s="5">
        <f>J20*F20</f>
        <v>1044514</v>
      </c>
    </row>
    <row r="21" spans="1:11" ht="20.100000000000001" customHeight="1">
      <c r="A21" s="9">
        <v>26</v>
      </c>
      <c r="B21" s="11" t="s">
        <v>45</v>
      </c>
      <c r="C21" s="11" t="s">
        <v>45</v>
      </c>
      <c r="D21" s="7" t="s">
        <v>46</v>
      </c>
      <c r="E21" s="8" t="s">
        <v>8</v>
      </c>
      <c r="F21" s="21">
        <v>27324</v>
      </c>
      <c r="G21" s="13">
        <v>17</v>
      </c>
      <c r="H21" s="5"/>
      <c r="I21" s="5">
        <v>11</v>
      </c>
      <c r="J21" s="5">
        <f t="shared" si="0"/>
        <v>28</v>
      </c>
      <c r="K21" s="5">
        <f>J21*F21</f>
        <v>765072</v>
      </c>
    </row>
    <row r="22" spans="1:11" ht="42" customHeight="1">
      <c r="A22" s="9">
        <v>27</v>
      </c>
      <c r="B22" s="12" t="s">
        <v>47</v>
      </c>
      <c r="C22" s="12" t="s">
        <v>47</v>
      </c>
      <c r="D22" s="7" t="s">
        <v>48</v>
      </c>
      <c r="E22" s="8" t="s">
        <v>8</v>
      </c>
      <c r="F22" s="21">
        <v>100330</v>
      </c>
      <c r="G22" s="13">
        <v>3</v>
      </c>
      <c r="H22" s="5"/>
      <c r="I22" s="5"/>
      <c r="J22" s="5">
        <f t="shared" si="0"/>
        <v>3</v>
      </c>
      <c r="K22" s="5">
        <f>J22*F22</f>
        <v>300990</v>
      </c>
    </row>
    <row r="23" spans="1:11" ht="20.100000000000001" customHeight="1">
      <c r="A23" s="9">
        <v>32</v>
      </c>
      <c r="B23" s="14" t="s">
        <v>49</v>
      </c>
      <c r="C23" s="14" t="s">
        <v>49</v>
      </c>
      <c r="D23" s="7" t="s">
        <v>50</v>
      </c>
      <c r="E23" s="8" t="s">
        <v>8</v>
      </c>
      <c r="F23" s="21">
        <v>3444.7</v>
      </c>
      <c r="G23" s="21">
        <v>5</v>
      </c>
      <c r="H23" s="5">
        <v>10</v>
      </c>
      <c r="I23" s="5"/>
      <c r="J23" s="5">
        <f t="shared" si="0"/>
        <v>15</v>
      </c>
      <c r="K23" s="5">
        <f>J23*F23</f>
        <v>51670.5</v>
      </c>
    </row>
    <row r="24" spans="1:11" ht="20.100000000000001" customHeight="1">
      <c r="A24" s="9">
        <v>33</v>
      </c>
      <c r="B24" s="14" t="s">
        <v>51</v>
      </c>
      <c r="C24" s="14" t="s">
        <v>51</v>
      </c>
      <c r="D24" s="7" t="s">
        <v>52</v>
      </c>
      <c r="E24" s="8" t="s">
        <v>8</v>
      </c>
      <c r="F24" s="21">
        <v>4782</v>
      </c>
      <c r="G24" s="21"/>
      <c r="H24" s="5">
        <v>5</v>
      </c>
      <c r="I24" s="5"/>
      <c r="J24" s="5">
        <f t="shared" si="0"/>
        <v>5</v>
      </c>
      <c r="K24" s="5">
        <f>J24*F24</f>
        <v>23910</v>
      </c>
    </row>
    <row r="25" spans="1:11" ht="20.100000000000001" customHeight="1">
      <c r="A25" s="9">
        <v>35</v>
      </c>
      <c r="B25" s="14" t="s">
        <v>53</v>
      </c>
      <c r="C25" s="14" t="s">
        <v>53</v>
      </c>
      <c r="D25" s="7" t="s">
        <v>54</v>
      </c>
      <c r="E25" s="8" t="s">
        <v>8</v>
      </c>
      <c r="F25" s="21">
        <v>11411.7</v>
      </c>
      <c r="G25" s="21">
        <v>37</v>
      </c>
      <c r="H25" s="5"/>
      <c r="I25" s="5"/>
      <c r="J25" s="5">
        <f t="shared" si="0"/>
        <v>37</v>
      </c>
      <c r="K25" s="5">
        <f>J25*F25</f>
        <v>422232.9</v>
      </c>
    </row>
    <row r="26" spans="1:11" ht="20.100000000000001" customHeight="1">
      <c r="A26" s="9">
        <v>38</v>
      </c>
      <c r="B26" s="15" t="s">
        <v>55</v>
      </c>
      <c r="C26" s="15" t="s">
        <v>55</v>
      </c>
      <c r="D26" s="7" t="s">
        <v>56</v>
      </c>
      <c r="E26" s="8" t="s">
        <v>8</v>
      </c>
      <c r="F26" s="21">
        <v>2493.0800000000004</v>
      </c>
      <c r="G26" s="21">
        <v>10</v>
      </c>
      <c r="H26" s="5"/>
      <c r="I26" s="5">
        <v>19</v>
      </c>
      <c r="J26" s="5">
        <f t="shared" si="0"/>
        <v>29</v>
      </c>
      <c r="K26" s="5">
        <f>J26*F26</f>
        <v>72299.320000000007</v>
      </c>
    </row>
    <row r="27" spans="1:11" ht="20.100000000000001" customHeight="1">
      <c r="A27" s="9">
        <v>42</v>
      </c>
      <c r="B27" s="16" t="s">
        <v>57</v>
      </c>
      <c r="C27" s="16" t="s">
        <v>57</v>
      </c>
      <c r="D27" s="7" t="s">
        <v>58</v>
      </c>
      <c r="E27" s="8" t="s">
        <v>8</v>
      </c>
      <c r="F27" s="21">
        <v>10373</v>
      </c>
      <c r="G27" s="21">
        <v>2</v>
      </c>
      <c r="H27" s="5"/>
      <c r="I27" s="5">
        <v>7</v>
      </c>
      <c r="J27" s="5">
        <f t="shared" si="0"/>
        <v>9</v>
      </c>
      <c r="K27" s="5">
        <f>J27*F27</f>
        <v>93357</v>
      </c>
    </row>
    <row r="28" spans="1:11" ht="20.100000000000001" customHeight="1">
      <c r="A28" s="9">
        <v>43</v>
      </c>
      <c r="B28" s="10" t="s">
        <v>59</v>
      </c>
      <c r="C28" s="10" t="s">
        <v>59</v>
      </c>
      <c r="D28" s="7" t="s">
        <v>60</v>
      </c>
      <c r="E28" s="8" t="s">
        <v>8</v>
      </c>
      <c r="F28" s="21">
        <v>5581.74</v>
      </c>
      <c r="G28" s="21">
        <v>30</v>
      </c>
      <c r="H28" s="5">
        <v>10</v>
      </c>
      <c r="I28" s="5"/>
      <c r="J28" s="5">
        <f t="shared" si="0"/>
        <v>40</v>
      </c>
      <c r="K28" s="5">
        <f>J28*F28</f>
        <v>223269.59999999998</v>
      </c>
    </row>
    <row r="29" spans="1:11" ht="20.100000000000001" customHeight="1">
      <c r="A29" s="9">
        <v>44</v>
      </c>
      <c r="B29" s="10" t="s">
        <v>61</v>
      </c>
      <c r="C29" s="10" t="s">
        <v>61</v>
      </c>
      <c r="D29" s="7" t="s">
        <v>62</v>
      </c>
      <c r="E29" s="8" t="s">
        <v>8</v>
      </c>
      <c r="F29" s="21">
        <v>1800</v>
      </c>
      <c r="G29" s="21">
        <v>5</v>
      </c>
      <c r="H29" s="5"/>
      <c r="I29" s="5"/>
      <c r="J29" s="5">
        <f t="shared" si="0"/>
        <v>5</v>
      </c>
      <c r="K29" s="5">
        <f>J29*F29</f>
        <v>9000</v>
      </c>
    </row>
    <row r="30" spans="1:11" ht="20.100000000000001" customHeight="1">
      <c r="A30" s="9">
        <v>45</v>
      </c>
      <c r="B30" s="10" t="s">
        <v>63</v>
      </c>
      <c r="C30" s="10" t="s">
        <v>63</v>
      </c>
      <c r="D30" s="7" t="s">
        <v>64</v>
      </c>
      <c r="E30" s="8" t="s">
        <v>8</v>
      </c>
      <c r="F30" s="21">
        <v>1800</v>
      </c>
      <c r="G30" s="21">
        <v>5</v>
      </c>
      <c r="H30" s="5"/>
      <c r="I30" s="5"/>
      <c r="J30" s="5">
        <f t="shared" si="0"/>
        <v>5</v>
      </c>
      <c r="K30" s="5">
        <f>J30*F30</f>
        <v>9000</v>
      </c>
    </row>
    <row r="31" spans="1:11" ht="20.100000000000001" customHeight="1">
      <c r="A31" s="9">
        <v>46</v>
      </c>
      <c r="B31" s="10" t="s">
        <v>65</v>
      </c>
      <c r="C31" s="10" t="s">
        <v>65</v>
      </c>
      <c r="D31" s="7" t="s">
        <v>64</v>
      </c>
      <c r="E31" s="8" t="s">
        <v>8</v>
      </c>
      <c r="F31" s="21">
        <v>1830</v>
      </c>
      <c r="G31" s="21">
        <v>5</v>
      </c>
      <c r="H31" s="5"/>
      <c r="I31" s="5"/>
      <c r="J31" s="5">
        <f t="shared" si="0"/>
        <v>5</v>
      </c>
      <c r="K31" s="5">
        <f>J31*F31</f>
        <v>9150</v>
      </c>
    </row>
    <row r="32" spans="1:11" ht="20.100000000000001" customHeight="1">
      <c r="A32" s="9">
        <v>47</v>
      </c>
      <c r="B32" s="10" t="s">
        <v>66</v>
      </c>
      <c r="C32" s="10" t="s">
        <v>66</v>
      </c>
      <c r="D32" s="7" t="s">
        <v>67</v>
      </c>
      <c r="E32" s="8" t="s">
        <v>8</v>
      </c>
      <c r="F32" s="21">
        <v>1857</v>
      </c>
      <c r="G32" s="21">
        <v>5</v>
      </c>
      <c r="H32" s="5"/>
      <c r="I32" s="5"/>
      <c r="J32" s="5">
        <f t="shared" si="0"/>
        <v>5</v>
      </c>
      <c r="K32" s="5">
        <f>J32*F32</f>
        <v>9285</v>
      </c>
    </row>
    <row r="33" spans="1:11" ht="20.100000000000001" customHeight="1">
      <c r="A33" s="9">
        <v>48</v>
      </c>
      <c r="B33" s="10" t="s">
        <v>68</v>
      </c>
      <c r="C33" s="10" t="s">
        <v>68</v>
      </c>
      <c r="D33" s="7" t="s">
        <v>64</v>
      </c>
      <c r="E33" s="8" t="s">
        <v>8</v>
      </c>
      <c r="F33" s="21">
        <v>1825</v>
      </c>
      <c r="G33" s="21">
        <v>5</v>
      </c>
      <c r="H33" s="5"/>
      <c r="I33" s="5"/>
      <c r="J33" s="5">
        <f t="shared" si="0"/>
        <v>5</v>
      </c>
      <c r="K33" s="5">
        <f>J33*F33</f>
        <v>9125</v>
      </c>
    </row>
    <row r="34" spans="1:11" ht="20.100000000000001" customHeight="1">
      <c r="A34" s="1"/>
      <c r="B34" s="1" t="s">
        <v>69</v>
      </c>
      <c r="C34" s="2"/>
      <c r="D34" s="2"/>
      <c r="E34" s="3"/>
      <c r="F34" s="1"/>
      <c r="J34" s="6">
        <f t="shared" si="0"/>
        <v>0</v>
      </c>
      <c r="K34" s="4">
        <f>SUM(K2:K33)</f>
        <v>10637082.68</v>
      </c>
    </row>
    <row r="35" spans="1:11" ht="20.100000000000001" customHeight="1">
      <c r="A35" s="1"/>
      <c r="B35" s="1" t="s">
        <v>70</v>
      </c>
      <c r="C35" s="2"/>
      <c r="D35" s="2"/>
      <c r="E35" s="3"/>
      <c r="F35" s="1"/>
      <c r="J35" s="6">
        <f t="shared" si="0"/>
        <v>0</v>
      </c>
      <c r="K35" s="6">
        <f>J35*F35</f>
        <v>0</v>
      </c>
    </row>
  </sheetData>
  <autoFilter ref="A1:J35" xr:uid="{01578730-77EC-4FFE-B2ED-5C342182F639}"/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valvulare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2024-12-16T11:26:28Z</dcterms:created>
  <dcterms:modified xsi:type="dcterms:W3CDTF">2024-12-16T11:57:41Z</dcterms:modified>
</cp:coreProperties>
</file>