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REACTIVI Repetat II 2026\"/>
    </mc:Choice>
  </mc:AlternateContent>
  <xr:revisionPtr revIDLastSave="0" documentId="8_{1E833CC8-278F-42D6-85C2-5709FFF83749}" xr6:coauthVersionLast="47" xr6:coauthVersionMax="47" xr10:uidLastSave="{00000000-0000-0000-0000-000000000000}"/>
  <bookViews>
    <workbookView xWindow="-28920" yWindow="-3510" windowWidth="29040" windowHeight="15720" xr2:uid="{9405D291-FEDB-4998-AF25-854B53694A2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K203" i="1" l="1"/>
  <c r="EJ203" i="1"/>
  <c r="EF203" i="1"/>
  <c r="EE203" i="1"/>
  <c r="ED203" i="1"/>
  <c r="EC203" i="1"/>
  <c r="EB203" i="1"/>
  <c r="EA203" i="1"/>
  <c r="DZ203" i="1"/>
  <c r="DY203" i="1"/>
  <c r="DX203" i="1"/>
  <c r="DW203" i="1"/>
  <c r="DV203" i="1"/>
  <c r="DU203" i="1"/>
  <c r="DT203" i="1"/>
  <c r="DS203" i="1"/>
  <c r="DR203" i="1"/>
  <c r="DQ203" i="1"/>
  <c r="DP203" i="1"/>
  <c r="DO203" i="1"/>
  <c r="DN203" i="1"/>
  <c r="DM203" i="1"/>
  <c r="DL203" i="1"/>
  <c r="DK203" i="1"/>
  <c r="DJ203" i="1"/>
  <c r="DI203" i="1"/>
  <c r="DH203" i="1"/>
  <c r="DG203" i="1"/>
  <c r="DF203" i="1"/>
  <c r="DE203" i="1"/>
  <c r="DD203" i="1"/>
  <c r="DC203" i="1"/>
  <c r="DB203" i="1"/>
  <c r="DA203" i="1"/>
  <c r="CZ203" i="1"/>
  <c r="CY203" i="1"/>
  <c r="CX203" i="1"/>
  <c r="CW203" i="1"/>
  <c r="CV203" i="1"/>
  <c r="CU203" i="1"/>
  <c r="CT203" i="1"/>
  <c r="CS203" i="1"/>
  <c r="CR203" i="1"/>
  <c r="CQ203" i="1"/>
  <c r="CP203" i="1"/>
  <c r="CO203" i="1"/>
  <c r="CN203" i="1"/>
  <c r="CM203" i="1"/>
  <c r="CL203" i="1"/>
  <c r="CK203" i="1"/>
  <c r="CJ203" i="1"/>
  <c r="CI203" i="1"/>
  <c r="CH203" i="1"/>
  <c r="CG203" i="1"/>
  <c r="CF203" i="1"/>
  <c r="CE203" i="1"/>
  <c r="CD203" i="1"/>
  <c r="CC203" i="1"/>
  <c r="CB203" i="1"/>
  <c r="CA203" i="1"/>
  <c r="BZ203" i="1"/>
  <c r="BY203" i="1"/>
  <c r="BX203" i="1"/>
  <c r="BW203" i="1"/>
  <c r="BV203" i="1"/>
  <c r="BU203" i="1"/>
  <c r="BT203" i="1"/>
  <c r="BS203" i="1"/>
  <c r="BR203" i="1"/>
  <c r="BQ203" i="1"/>
  <c r="BP203" i="1"/>
  <c r="BO203" i="1"/>
  <c r="BN203" i="1"/>
  <c r="BM203" i="1"/>
  <c r="BL203" i="1"/>
  <c r="BK203" i="1"/>
  <c r="BJ203" i="1"/>
  <c r="BI203" i="1"/>
  <c r="BH203" i="1"/>
  <c r="BG203" i="1"/>
  <c r="BF203" i="1"/>
  <c r="BE203" i="1"/>
  <c r="BD203" i="1"/>
  <c r="BC203" i="1"/>
  <c r="BB203" i="1"/>
  <c r="BA203" i="1"/>
  <c r="AZ203" i="1"/>
  <c r="AY203" i="1"/>
  <c r="AX203" i="1"/>
  <c r="AW203" i="1"/>
  <c r="AV203" i="1"/>
  <c r="AU203" i="1"/>
  <c r="AT203" i="1"/>
  <c r="AS203" i="1"/>
  <c r="AR203" i="1"/>
  <c r="AQ203" i="1"/>
  <c r="AP203" i="1"/>
  <c r="AO203" i="1"/>
  <c r="AN203" i="1"/>
  <c r="AM203" i="1"/>
  <c r="AL203" i="1"/>
  <c r="AK203" i="1"/>
  <c r="AJ203" i="1"/>
  <c r="AI203" i="1"/>
  <c r="AH203" i="1"/>
  <c r="AG203" i="1"/>
  <c r="AF203" i="1"/>
  <c r="AE203" i="1"/>
  <c r="AD203" i="1"/>
  <c r="AC203" i="1"/>
  <c r="AB203" i="1"/>
  <c r="AA203" i="1"/>
  <c r="Z203" i="1"/>
  <c r="Y203" i="1"/>
  <c r="X203" i="1"/>
  <c r="W203" i="1"/>
  <c r="V203" i="1"/>
  <c r="U203" i="1"/>
  <c r="T203" i="1"/>
  <c r="S203" i="1"/>
  <c r="R203" i="1"/>
  <c r="Q203" i="1"/>
  <c r="P203" i="1"/>
  <c r="O203" i="1"/>
  <c r="N203" i="1"/>
  <c r="M203" i="1"/>
  <c r="L203" i="1"/>
  <c r="K203" i="1"/>
  <c r="J203" i="1"/>
  <c r="I203" i="1"/>
  <c r="H203" i="1"/>
  <c r="G203" i="1"/>
  <c r="EK202" i="1"/>
  <c r="EI202" i="1"/>
  <c r="EG202" i="1"/>
  <c r="EG201" i="1"/>
  <c r="EI201" i="1" s="1"/>
  <c r="EI200" i="1"/>
  <c r="EG200" i="1"/>
  <c r="EI199" i="1"/>
  <c r="EG199" i="1"/>
  <c r="EI198" i="1"/>
  <c r="EG198" i="1"/>
  <c r="EG197" i="1"/>
  <c r="EI197" i="1" s="1"/>
  <c r="EI196" i="1"/>
  <c r="EG196" i="1"/>
  <c r="EO195" i="1"/>
  <c r="EN195" i="1"/>
  <c r="EI195" i="1"/>
  <c r="EG195" i="1"/>
  <c r="EG194" i="1"/>
  <c r="EI194" i="1" s="1"/>
  <c r="EI193" i="1"/>
  <c r="EG193" i="1"/>
  <c r="EI192" i="1"/>
  <c r="EG192" i="1"/>
  <c r="EI191" i="1"/>
  <c r="EG191" i="1"/>
  <c r="EG190" i="1"/>
  <c r="EI190" i="1" s="1"/>
  <c r="EO189" i="1"/>
  <c r="EN189" i="1"/>
  <c r="EI189" i="1"/>
  <c r="EG189" i="1"/>
  <c r="EI188" i="1"/>
  <c r="EG188" i="1"/>
  <c r="EG187" i="1"/>
  <c r="EI187" i="1" s="1"/>
  <c r="EI186" i="1"/>
  <c r="EG186" i="1"/>
  <c r="EI185" i="1"/>
  <c r="EG185" i="1"/>
  <c r="EI184" i="1"/>
  <c r="EG184" i="1"/>
  <c r="EG183" i="1"/>
  <c r="EI183" i="1" s="1"/>
  <c r="EI182" i="1"/>
  <c r="EG182" i="1"/>
  <c r="EI181" i="1"/>
  <c r="EG181" i="1"/>
  <c r="EI180" i="1"/>
  <c r="EG180" i="1"/>
  <c r="EG179" i="1"/>
  <c r="EI179" i="1" s="1"/>
  <c r="EI178" i="1"/>
  <c r="EG178" i="1"/>
  <c r="EI177" i="1"/>
  <c r="EG177" i="1"/>
  <c r="EI176" i="1"/>
  <c r="EG176" i="1"/>
  <c r="EG175" i="1"/>
  <c r="EI175" i="1" s="1"/>
  <c r="EI174" i="1"/>
  <c r="EG174" i="1"/>
  <c r="EI173" i="1"/>
  <c r="EG173" i="1"/>
  <c r="EI172" i="1"/>
  <c r="EG172" i="1"/>
  <c r="EG171" i="1"/>
  <c r="EI171" i="1" s="1"/>
  <c r="EO170" i="1"/>
  <c r="EN170" i="1"/>
  <c r="EI170" i="1"/>
  <c r="EG170" i="1"/>
  <c r="EO169" i="1"/>
  <c r="EN169" i="1"/>
  <c r="EG169" i="1"/>
  <c r="EI169" i="1" s="1"/>
  <c r="EI168" i="1"/>
  <c r="EG168" i="1"/>
  <c r="EI167" i="1"/>
  <c r="EG167" i="1"/>
  <c r="EI166" i="1"/>
  <c r="EG166" i="1"/>
  <c r="EG165" i="1"/>
  <c r="EI165" i="1" s="1"/>
  <c r="EI164" i="1"/>
  <c r="EG164" i="1"/>
  <c r="EI163" i="1"/>
  <c r="EG163" i="1"/>
  <c r="EI162" i="1"/>
  <c r="EG162" i="1"/>
  <c r="EO161" i="1"/>
  <c r="EN161" i="1"/>
  <c r="EI161" i="1"/>
  <c r="EG161" i="1"/>
  <c r="EO160" i="1"/>
  <c r="EN160" i="1"/>
  <c r="EI160" i="1"/>
  <c r="EG160" i="1"/>
  <c r="EG159" i="1"/>
  <c r="EI159" i="1" s="1"/>
  <c r="EI158" i="1"/>
  <c r="EG158" i="1"/>
  <c r="EI157" i="1"/>
  <c r="EG157" i="1"/>
  <c r="EI156" i="1"/>
  <c r="EG156" i="1"/>
  <c r="EG155" i="1"/>
  <c r="EI155" i="1" s="1"/>
  <c r="EG154" i="1"/>
  <c r="EI154" i="1" s="1"/>
  <c r="EI153" i="1"/>
  <c r="EG153" i="1"/>
  <c r="EI152" i="1"/>
  <c r="EG152" i="1"/>
  <c r="EG151" i="1"/>
  <c r="EI151" i="1" s="1"/>
  <c r="EG150" i="1"/>
  <c r="EI150" i="1" s="1"/>
  <c r="EI149" i="1"/>
  <c r="EG149" i="1"/>
  <c r="EI148" i="1"/>
  <c r="EG148" i="1"/>
  <c r="EG147" i="1"/>
  <c r="EI147" i="1" s="1"/>
  <c r="EO146" i="1"/>
  <c r="EN146" i="1"/>
  <c r="EI146" i="1"/>
  <c r="EG146" i="1"/>
  <c r="EO145" i="1"/>
  <c r="EN145" i="1"/>
  <c r="EG145" i="1"/>
  <c r="EI145" i="1" s="1"/>
  <c r="EG144" i="1"/>
  <c r="EI144" i="1" s="1"/>
  <c r="EI143" i="1"/>
  <c r="EG143" i="1"/>
  <c r="EO142" i="1"/>
  <c r="EN142" i="1"/>
  <c r="EG142" i="1"/>
  <c r="EI142" i="1" s="1"/>
  <c r="EG141" i="1"/>
  <c r="EI141" i="1" s="1"/>
  <c r="EI140" i="1"/>
  <c r="EG140" i="1"/>
  <c r="EI139" i="1"/>
  <c r="EG139" i="1"/>
  <c r="EG138" i="1"/>
  <c r="EI138" i="1" s="1"/>
  <c r="EG137" i="1"/>
  <c r="EI137" i="1" s="1"/>
  <c r="EI136" i="1"/>
  <c r="EG136" i="1"/>
  <c r="EI135" i="1"/>
  <c r="EG135" i="1"/>
  <c r="EG134" i="1"/>
  <c r="EI134" i="1" s="1"/>
  <c r="EG133" i="1"/>
  <c r="EI133" i="1" s="1"/>
  <c r="EI132" i="1"/>
  <c r="EG132" i="1"/>
  <c r="EI131" i="1"/>
  <c r="EG131" i="1"/>
  <c r="EG130" i="1"/>
  <c r="EI130" i="1" s="1"/>
  <c r="EG129" i="1"/>
  <c r="EI129" i="1" s="1"/>
  <c r="EI128" i="1"/>
  <c r="EG128" i="1"/>
  <c r="EI127" i="1"/>
  <c r="EG127" i="1"/>
  <c r="EG126" i="1"/>
  <c r="EI126" i="1" s="1"/>
  <c r="EG125" i="1"/>
  <c r="EI125" i="1" s="1"/>
  <c r="EI124" i="1"/>
  <c r="EG124" i="1"/>
  <c r="EI123" i="1"/>
  <c r="EG123" i="1"/>
  <c r="EG122" i="1"/>
  <c r="EI122" i="1" s="1"/>
  <c r="EO121" i="1"/>
  <c r="EN121" i="1"/>
  <c r="EI121" i="1"/>
  <c r="EG121" i="1"/>
  <c r="EI120" i="1"/>
  <c r="EG120" i="1"/>
  <c r="EG119" i="1"/>
  <c r="EI119" i="1" s="1"/>
  <c r="EG118" i="1"/>
  <c r="EI118" i="1" s="1"/>
  <c r="EI117" i="1"/>
  <c r="EG117" i="1"/>
  <c r="EI116" i="1"/>
  <c r="EG116" i="1"/>
  <c r="EG115" i="1"/>
  <c r="EI115" i="1" s="1"/>
  <c r="EG114" i="1"/>
  <c r="EI114" i="1" s="1"/>
  <c r="EI113" i="1"/>
  <c r="EG113" i="1"/>
  <c r="EI112" i="1"/>
  <c r="EG112" i="1"/>
  <c r="EG111" i="1"/>
  <c r="EI111" i="1" s="1"/>
  <c r="EG110" i="1"/>
  <c r="EI110" i="1" s="1"/>
  <c r="EI109" i="1"/>
  <c r="EG109" i="1"/>
  <c r="EI108" i="1"/>
  <c r="EG108" i="1"/>
  <c r="EO107" i="1"/>
  <c r="EN107" i="1"/>
  <c r="EG107" i="1"/>
  <c r="EI107" i="1" s="1"/>
  <c r="EI106" i="1"/>
  <c r="EG106" i="1"/>
  <c r="EI105" i="1"/>
  <c r="EG105" i="1"/>
  <c r="EG104" i="1"/>
  <c r="EI104" i="1" s="1"/>
  <c r="EG103" i="1"/>
  <c r="EI103" i="1" s="1"/>
  <c r="EI102" i="1"/>
  <c r="EG102" i="1"/>
  <c r="EI101" i="1"/>
  <c r="EG101" i="1"/>
  <c r="EG100" i="1"/>
  <c r="EI100" i="1" s="1"/>
  <c r="EG99" i="1"/>
  <c r="EI99" i="1" s="1"/>
  <c r="EI98" i="1"/>
  <c r="EG98" i="1"/>
  <c r="EI97" i="1"/>
  <c r="EG97" i="1"/>
  <c r="EG96" i="1"/>
  <c r="EI96" i="1" s="1"/>
  <c r="EG95" i="1"/>
  <c r="EI95" i="1" s="1"/>
  <c r="EI94" i="1"/>
  <c r="EG94" i="1"/>
  <c r="EI93" i="1"/>
  <c r="EG93" i="1"/>
  <c r="EG92" i="1"/>
  <c r="EI92" i="1" s="1"/>
  <c r="EG91" i="1"/>
  <c r="EI91" i="1" s="1"/>
  <c r="EO90" i="1"/>
  <c r="EN90" i="1"/>
  <c r="EI90" i="1"/>
  <c r="EG90" i="1"/>
  <c r="EO89" i="1"/>
  <c r="EN89" i="1"/>
  <c r="EG89" i="1"/>
  <c r="EI89" i="1" s="1"/>
  <c r="EO88" i="1"/>
  <c r="EN88" i="1"/>
  <c r="EI88" i="1"/>
  <c r="EG88" i="1"/>
  <c r="EO87" i="1"/>
  <c r="EN87" i="1"/>
  <c r="EG87" i="1"/>
  <c r="EI87" i="1" s="1"/>
  <c r="EI86" i="1"/>
  <c r="EG86" i="1"/>
  <c r="EI85" i="1"/>
  <c r="EG85" i="1"/>
  <c r="EG84" i="1"/>
  <c r="EI84" i="1" s="1"/>
  <c r="EG83" i="1"/>
  <c r="EI83" i="1" s="1"/>
  <c r="EI82" i="1"/>
  <c r="EG82" i="1"/>
  <c r="EI81" i="1"/>
  <c r="EG81" i="1"/>
  <c r="EG80" i="1"/>
  <c r="EI80" i="1" s="1"/>
  <c r="EG79" i="1"/>
  <c r="EI79" i="1" s="1"/>
  <c r="EI78" i="1"/>
  <c r="EG78" i="1"/>
  <c r="EI77" i="1"/>
  <c r="EG77" i="1"/>
  <c r="EG76" i="1"/>
  <c r="EI76" i="1" s="1"/>
  <c r="EG75" i="1"/>
  <c r="EI75" i="1" s="1"/>
  <c r="EI74" i="1"/>
  <c r="EG74" i="1"/>
  <c r="EI73" i="1"/>
  <c r="EG73" i="1"/>
  <c r="EG72" i="1"/>
  <c r="EI72" i="1" s="1"/>
  <c r="EG71" i="1"/>
  <c r="EI71" i="1" s="1"/>
  <c r="EO70" i="1"/>
  <c r="EN70" i="1"/>
  <c r="EI70" i="1"/>
  <c r="EG70" i="1"/>
  <c r="EO69" i="1"/>
  <c r="EN69" i="1"/>
  <c r="EG69" i="1"/>
  <c r="EI69" i="1" s="1"/>
  <c r="EI68" i="1"/>
  <c r="EG68" i="1"/>
  <c r="EO67" i="1"/>
  <c r="EN67" i="1"/>
  <c r="EG67" i="1"/>
  <c r="EI67" i="1" s="1"/>
  <c r="EG66" i="1"/>
  <c r="EI66" i="1" s="1"/>
  <c r="EO65" i="1"/>
  <c r="EN65" i="1"/>
  <c r="EI65" i="1"/>
  <c r="EG65" i="1"/>
  <c r="EO64" i="1"/>
  <c r="EN64" i="1"/>
  <c r="EG64" i="1"/>
  <c r="EI64" i="1" s="1"/>
  <c r="EI63" i="1"/>
  <c r="EG63" i="1"/>
  <c r="EI62" i="1"/>
  <c r="EG62" i="1"/>
  <c r="EG61" i="1"/>
  <c r="EI61" i="1" s="1"/>
  <c r="EG60" i="1"/>
  <c r="EI60" i="1" s="1"/>
  <c r="EO59" i="1"/>
  <c r="EN59" i="1"/>
  <c r="EI59" i="1"/>
  <c r="EG59" i="1"/>
  <c r="EO58" i="1"/>
  <c r="EN58" i="1"/>
  <c r="EG58" i="1"/>
  <c r="EI58" i="1" s="1"/>
  <c r="EO57" i="1"/>
  <c r="EN57" i="1"/>
  <c r="EI57" i="1"/>
  <c r="EG57" i="1"/>
  <c r="EO56" i="1"/>
  <c r="EN56" i="1"/>
  <c r="EG56" i="1"/>
  <c r="EI56" i="1" s="1"/>
  <c r="EO55" i="1"/>
  <c r="EN55" i="1"/>
  <c r="EI55" i="1"/>
  <c r="EG55" i="1"/>
  <c r="EO54" i="1"/>
  <c r="EN54" i="1"/>
  <c r="EG54" i="1"/>
  <c r="EI54" i="1" s="1"/>
  <c r="EO53" i="1"/>
  <c r="EN53" i="1"/>
  <c r="EI53" i="1"/>
  <c r="EG53" i="1"/>
  <c r="EO52" i="1"/>
  <c r="EN52" i="1"/>
  <c r="EG52" i="1"/>
  <c r="EI52" i="1" s="1"/>
  <c r="EO51" i="1"/>
  <c r="EN51" i="1"/>
  <c r="EI51" i="1"/>
  <c r="EG51" i="1"/>
  <c r="EO50" i="1"/>
  <c r="EN50" i="1"/>
  <c r="EG50" i="1"/>
  <c r="EI50" i="1" s="1"/>
  <c r="EO49" i="1"/>
  <c r="EN49" i="1"/>
  <c r="EI49" i="1"/>
  <c r="EG49" i="1"/>
  <c r="EG48" i="1"/>
  <c r="EI48" i="1" s="1"/>
  <c r="EG47" i="1"/>
  <c r="EI47" i="1" s="1"/>
  <c r="EI46" i="1"/>
  <c r="EG46" i="1"/>
  <c r="EI45" i="1"/>
  <c r="EG45" i="1"/>
  <c r="EG44" i="1"/>
  <c r="EI44" i="1" s="1"/>
  <c r="EG43" i="1"/>
  <c r="EI43" i="1" s="1"/>
  <c r="EG42" i="1"/>
  <c r="EI42" i="1" s="1"/>
  <c r="EI41" i="1"/>
  <c r="EG41" i="1"/>
  <c r="EG40" i="1"/>
  <c r="EI40" i="1" s="1"/>
  <c r="EG39" i="1"/>
  <c r="EI39" i="1" s="1"/>
  <c r="EG38" i="1"/>
  <c r="EI38" i="1" s="1"/>
  <c r="EI37" i="1"/>
  <c r="EG37" i="1"/>
  <c r="EG36" i="1"/>
  <c r="EI36" i="1" s="1"/>
  <c r="EG35" i="1"/>
  <c r="EI35" i="1" s="1"/>
  <c r="EG34" i="1"/>
  <c r="EI34" i="1" s="1"/>
  <c r="EI33" i="1"/>
  <c r="EG33" i="1"/>
  <c r="EG32" i="1"/>
  <c r="EI32" i="1" s="1"/>
  <c r="EG31" i="1"/>
  <c r="EI31" i="1" s="1"/>
  <c r="EG30" i="1"/>
  <c r="EI30" i="1" s="1"/>
  <c r="EI29" i="1"/>
  <c r="EG29" i="1"/>
  <c r="EG28" i="1"/>
  <c r="EI28" i="1" s="1"/>
  <c r="EG27" i="1"/>
  <c r="EI27" i="1" s="1"/>
  <c r="EG26" i="1"/>
  <c r="EI26" i="1" s="1"/>
  <c r="EI25" i="1"/>
  <c r="EG25" i="1"/>
  <c r="EG24" i="1"/>
  <c r="EI24" i="1" s="1"/>
  <c r="EG23" i="1"/>
  <c r="EI23" i="1" s="1"/>
  <c r="EG22" i="1"/>
  <c r="EI22" i="1" s="1"/>
  <c r="EI21" i="1"/>
  <c r="EG21" i="1"/>
  <c r="EG20" i="1"/>
  <c r="EI20" i="1" s="1"/>
  <c r="EG19" i="1"/>
  <c r="EI19" i="1" s="1"/>
  <c r="EG18" i="1"/>
  <c r="EI18" i="1" s="1"/>
  <c r="EI17" i="1"/>
  <c r="EG17" i="1"/>
  <c r="EG16" i="1"/>
  <c r="EI16" i="1" s="1"/>
  <c r="EG15" i="1"/>
  <c r="EI15" i="1" s="1"/>
  <c r="EG14" i="1"/>
  <c r="EI14" i="1" s="1"/>
  <c r="EI13" i="1"/>
  <c r="EG13" i="1"/>
  <c r="EG12" i="1"/>
  <c r="EI12" i="1" s="1"/>
  <c r="EG11" i="1"/>
  <c r="EI11" i="1" s="1"/>
  <c r="EG10" i="1"/>
  <c r="EI10" i="1" s="1"/>
  <c r="EI9" i="1"/>
  <c r="EG9" i="1"/>
  <c r="EG8" i="1"/>
  <c r="EI8" i="1" s="1"/>
  <c r="EG7" i="1"/>
  <c r="EI7" i="1" s="1"/>
  <c r="EG6" i="1"/>
  <c r="EI6" i="1" s="1"/>
  <c r="EI5" i="1"/>
  <c r="EG5" i="1"/>
  <c r="EG4" i="1"/>
  <c r="EI4" i="1" s="1"/>
  <c r="EG3" i="1"/>
  <c r="EI3" i="1" s="1"/>
  <c r="EG2" i="1"/>
  <c r="EG203" i="1" s="1"/>
  <c r="EI2" i="1" l="1"/>
  <c r="EI203" i="1" s="1"/>
</calcChain>
</file>

<file path=xl/sharedStrings.xml><?xml version="1.0" encoding="utf-8"?>
<sst xmlns="http://schemas.openxmlformats.org/spreadsheetml/2006/main" count="749" uniqueCount="553">
  <si>
    <t>Nr Lot II</t>
  </si>
  <si>
    <t>Nr.Lot repetat</t>
  </si>
  <si>
    <t>Nr Lot Rep II</t>
  </si>
  <si>
    <t>Loturi bunuri licitate</t>
  </si>
  <si>
    <t>Loturi bunuri licitate, Specificarea tehnică deplină solicitată de către autoritatea contractantă, UM</t>
  </si>
  <si>
    <t>Unitatea de măsură</t>
  </si>
  <si>
    <t>IMSP SPITALUL CLINIC DE BOLI INFECTIOASE T CIORBA (0437), Costiujeni</t>
  </si>
  <si>
    <t>CENTRUL NATIONAL DE TRANSFUZIE A SANGELUI</t>
  </si>
  <si>
    <t>ADMINISTRATIA NATIONALA A PENITENCIARELOR (0004)</t>
  </si>
  <si>
    <t>CENTRUL DE MEDICINA LEGALA (0035)</t>
  </si>
  <si>
    <t>CENTRUL DE PLASAMENT SI REABILITARE PENTRU COPII DE VARSTA FRAGEDA MUN CHISINAU (0038)</t>
  </si>
  <si>
    <t>CENTRUL MEDICILOR DE FAMILIE PANFILI PAVEL (0054)</t>
  </si>
  <si>
    <t>IMSP ASOCIATIA MEDICALA TERITORIALA BOTANICA (0160)</t>
  </si>
  <si>
    <t>IMSP ASOCIATIA MEDICALA TERITORIALA CENTRU (0162)</t>
  </si>
  <si>
    <t>IMSP ASOCIATIA MEDICALA TERITORIALA CIOCANA (0163)</t>
  </si>
  <si>
    <t>IMSP ASOCIATIA MEDICALA TERITORIALA RASCANI (0164)</t>
  </si>
  <si>
    <t>IMSP CENTRUL DE SANATATE ANENII NOI (0165)</t>
  </si>
  <si>
    <t>IMSP CENTRUL DE SANATATE BAIMACLIA (0170)</t>
  </si>
  <si>
    <t>IMSP CENTRUL DE SANATATE BIRUINTA (0177)</t>
  </si>
  <si>
    <t>IMSP CENTRUL DE SANATATE BRAVICENI (0184)</t>
  </si>
  <si>
    <t>IMSP CENTRUL DE SANATATE CALARASI (0195)</t>
  </si>
  <si>
    <t>IMSP CENTRUL DE SANATATE CAUSENI (0197)</t>
  </si>
  <si>
    <t>IMSP CENTRUL DE SANATATE CEADIR-LUNGA (0200)</t>
  </si>
  <si>
    <t>IMSP CENTRUL DE SANATATE CHIPERCENI (0204)</t>
  </si>
  <si>
    <t>IMSP CENTRUL DE SANATATE CHISCARENI (0206)</t>
  </si>
  <si>
    <t>IMSP CENTRUL DE SANATATE CIMISLIA (0208)</t>
  </si>
  <si>
    <t>IMSP CENTRUL DE SANATATE COSTESTI IALOVENI (0234)</t>
  </si>
  <si>
    <t>IMSP CENTRUL DE SANATATE CRIULENI (0241)</t>
  </si>
  <si>
    <t>IMSP CENTRUL DE SANATATE CUHURESTII DE SUS (0245)</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</si>
  <si>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</si>
  <si>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</si>
  <si>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</si>
  <si>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</si>
  <si>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</si>
  <si>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</si>
  <si>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FUNDURII VECHI (0262)</t>
  </si>
  <si>
    <t>IMSP CENTRUL DE SANATATE GAVANOASA (0263)</t>
  </si>
  <si>
    <t>IMSP CENTRUL DE SANATATE GLODENI (0269)</t>
  </si>
  <si>
    <t>IMSP CENTRUL DE SANATATE GOTESTI (0270)</t>
  </si>
  <si>
    <t>IMSP CENTRUL DE SANATATE HANCESTI (0276)</t>
  </si>
  <si>
    <t>IMSP CENTRUL DE SANATATE HORESTI (0279)</t>
  </si>
  <si>
    <t>IMSP CENTRUL DE SANATATE IABLOANA (0281)</t>
  </si>
  <si>
    <t>IMSP CENTRUL DE SANATATE LAPUSNA PASCANI (0289)</t>
  </si>
  <si>
    <t>IMSP CENTRUL DE SANATATE LARGA (0290)</t>
  </si>
  <si>
    <t>IMSP CENTRUL DE SANATATE LARGA NOUA (0291)</t>
  </si>
  <si>
    <t>IMSP CENTRUL DE SANATATE MARCULESTI GRIGORE BIVOL (0301)</t>
  </si>
  <si>
    <t>IMSP CENTRUL DE SANATATE MIHAILENI (0306)</t>
  </si>
  <si>
    <t>IMSP CENTRUL DE SANATATE NATALIA MUNTEANU DIN CORNESTI (0313)</t>
  </si>
  <si>
    <t>IMSP CENTRUL DE SANATATE NISPORENI (0316)</t>
  </si>
  <si>
    <t>IMSP CENTRUL DE SANATATE OCHIUL ALB (0317)</t>
  </si>
  <si>
    <t>IMSP CENTRUL DE SANATATE OLANESTI (0319)</t>
  </si>
  <si>
    <t>IMSP CENTRUL DE SANATATE ONISCANI (0320)</t>
  </si>
  <si>
    <t>IMSP CENTRUL DE SANATATE ORHEI NR 1 (0321)</t>
  </si>
  <si>
    <t>IMSP CENTRUL DE SANATATE OTACI (0323)</t>
  </si>
  <si>
    <t>IMSP CENTRUL DE SANATATE PARJOLTENI (0326)</t>
  </si>
  <si>
    <t>IMSP CENTRUL DE SANATATE PELINIA (0328)</t>
  </si>
  <si>
    <t>IMSP CENTRUL DE SANATATE RADOAIA (0337)</t>
  </si>
  <si>
    <t>IMSP CENTRUL DE SANATATE RASCANI (0338)</t>
  </si>
  <si>
    <t>IMSP CENTRUL DE SANATATE RASPOPENI (0339)</t>
  </si>
  <si>
    <t>IMSP CENTRUL DE SANATATE REZINA (0342)</t>
  </si>
  <si>
    <t>IMSP CENTRUL DE SANATATE RUDI (0345)</t>
  </si>
  <si>
    <t>IMSP CENTRUL DE SANATATE SANGEREI (0351)</t>
  </si>
  <si>
    <t>IMSP CENTRUL DE SANATATE SIPOTENI (0360)</t>
  </si>
  <si>
    <t>IMSP CENTRUL DE SANATATE SOLDANESTI (0365)</t>
  </si>
  <si>
    <t>IMSP CENTRUL DE SANATATE STEFAN VODA (0370)</t>
  </si>
  <si>
    <t>IMSP CENTRUL DE SANATATE STRASENI (0371)</t>
  </si>
  <si>
    <t>IMSP CENTRUL DE SANATATE STURZOVCA (0372)</t>
  </si>
  <si>
    <t>IMSP CENTRUL DE SANATATE TALMAZA (0376)</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</si>
  <si>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</si>
  <si>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</si>
  <si>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</si>
  <si>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</si>
  <si>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</si>
  <si>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</si>
  <si>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</si>
  <si>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</si>
  <si>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</si>
  <si>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ZGURITA (0412)</t>
  </si>
  <si>
    <t>IMSP CENTRUL MEDICILOR DE FAMILIE FLORESTI (0414)</t>
  </si>
  <si>
    <t>IMSP CENTRUL MEDICILOR DE FAMILIE MUNICIPAL BALTI (0415)</t>
  </si>
  <si>
    <t>IMSP CENTRUL REPUBLICAN DE DIAGNOSTICARE MEDICALA (0417)</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</si>
  <si>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</si>
  <si>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</si>
  <si>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</si>
  <si>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</si>
  <si>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</si>
  <si>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</si>
  <si>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</si>
  <si>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</si>
  <si>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CLINIC DE BOLI INFECTIOASE T CIORBA (0437), mun. Chișinău, bd. Ștefan cel Mare și Sfânt, 163</t>
  </si>
  <si>
    <t>IMSP SPITALUL CLINIC DE BOLI INFECTIOASE T CIORBA (0437),
mun. Chișinău, or.Codru, str.Costiujeni 5/1</t>
  </si>
  <si>
    <t>IMSP SPITALUL CLINIC DE PSIHIATRIE (0438)</t>
  </si>
  <si>
    <t>IMSP SPITALUL CLINIC DE RECUPERARE SI INGRIJIRI CRONICE (0435)</t>
  </si>
  <si>
    <t>IMSP SPITALUL CLINIC DE PSIHIATRIE (0438)2</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</si>
  <si>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</si>
  <si>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</si>
  <si>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</si>
  <si>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</si>
  <si>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</si>
  <si>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</si>
  <si>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</si>
  <si>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</si>
  <si>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</si>
  <si>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</si>
  <si>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</si>
  <si>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</si>
  <si>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</si>
  <si>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</si>
  <si>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</si>
  <si>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</si>
  <si>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</si>
  <si>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</si>
  <si>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</si>
  <si>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</si>
  <si>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</si>
  <si>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</si>
  <si>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</si>
  <si>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FALESTI (0467)</t>
  </si>
  <si>
    <t>IMSP SPITALUL RAIONAL FLORESTI (0468)</t>
  </si>
  <si>
    <t>IMSP SPITALUL RAIONAL IALOVENI (0471)</t>
  </si>
  <si>
    <t>IMSP SPITALUL RAIONAL LEOVA (0472)</t>
  </si>
  <si>
    <t>IMSP SPITALUL RAIONAL OCNITA (0474)</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</si>
  <si>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</si>
  <si>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</si>
  <si>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</si>
  <si>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</si>
  <si>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</si>
  <si>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</si>
  <si>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</si>
  <si>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</si>
  <si>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</si>
  <si>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</si>
  <si>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SERVICIUL DE INFORMATII SI SECURITATE AL REPUBLICII MOLDOVA (0569)</t>
  </si>
  <si>
    <t>SERVICIUL MEDICAL AL MINISTERULUI AFACERILOR INTERNE (0570)</t>
  </si>
  <si>
    <t>IM CENTRUL STOMATOLOGIC RAIONAL SOROCA</t>
  </si>
  <si>
    <t>CENTRUL DE PLASAMENT TEMPORAR SI REABILITARE PENTRU COPII MUN BALTI</t>
  </si>
  <si>
    <t>Cantitatea Totală</t>
  </si>
  <si>
    <t>Preț alocat</t>
  </si>
  <si>
    <t>Valoarea alocată</t>
  </si>
  <si>
    <t>Suma estimată cu TVA</t>
  </si>
  <si>
    <t>Suma Alocată</t>
  </si>
  <si>
    <t>Preț fără TVA</t>
  </si>
  <si>
    <t>Prețul ofertei</t>
  </si>
  <si>
    <t>Media dintre prețul alocat și prețul ofertei</t>
  </si>
  <si>
    <t>Oferta minus 1,29</t>
  </si>
  <si>
    <t>Acid azotic (HNO3) ( Amb max 0,1 litru)     ( 006803 )</t>
  </si>
  <si>
    <t>Acid azotic (HNO3) ( Amb max 0,1 litru)     ( 006803 ), Acid azotic (HNO3)
 Amb max 0,1  litru, litru</t>
  </si>
  <si>
    <t>Litru</t>
  </si>
  <si>
    <t>Acid azotic (HNO3) (Amb max 0,5 litru)     ( 006804 )</t>
  </si>
  <si>
    <t>Acid azotic (HNO3) (Amb max 0,5 litru)     ( 006804 ), Acid azotic (HNO3)
Amb max 0,5  litru, litru</t>
  </si>
  <si>
    <t>ALAUN DE POTASIU     ( 006885 )</t>
  </si>
  <si>
    <t>ALAUN DE POTASIU     ( 006885 ), KAl(SO4)2, kg</t>
  </si>
  <si>
    <t>Kg</t>
  </si>
  <si>
    <t>Alcian Blue Kit PH 2,5     ( 006921 )</t>
  </si>
  <si>
    <t>Alcian Blue Kit PH 2,5     ( 006921 ), Alcian Blue Kit PH 2,5, set</t>
  </si>
  <si>
    <t>Set</t>
  </si>
  <si>
    <t>Bluing Reagent pentru histopatologie     ( 006892 )</t>
  </si>
  <si>
    <t>Bluing Reagent pentru histopatologie     ( 006892 ), Apa(&gt;99%), Sulfat de magneziu(&lt;1%), Bicarbonat de sodium(&lt;1%), 1-tetradecanaminium, certificate IVD, preambalata si sigilate de producator.  Certificare IVD. Preambalate si sigilate de la producator., litru</t>
  </si>
  <si>
    <t>Coloratia Masson Fontana Kit     ( 006917 )</t>
  </si>
  <si>
    <t>Coloratia Masson Fontana Kit     ( 006917 ), Coloratia Masson Fontana Kit, Test</t>
  </si>
  <si>
    <t>Test</t>
  </si>
  <si>
    <t>Congo Red  Higman KIT 3x100 mL     ( 006894 )</t>
  </si>
  <si>
    <t>Congo Red  Higman KIT 3x100 mL     ( 006894 ), Congo Red Higman Kit 3x100ml prezinta un set din 100 teste, set</t>
  </si>
  <si>
    <t>Hematoxylin Mayer-Lillie (1 litru)     ( 006902 )</t>
  </si>
  <si>
    <t>Hematoxylin Mayer-Lillie (1 litru)     ( 006902 ), Hematoxilina modificata Mayer-lilie,gata pregatit.Cerinte de calitate:IVD . Amb. Max 1 litru, litru</t>
  </si>
  <si>
    <t>Kit-periodic-Acid-Argint-Methenamină     ( 006904 )</t>
  </si>
  <si>
    <t>Kit-periodic-Acid-Argint-Methenamină     ( 006904 ), Kit-periodic-Acid-Argint-Methenamină pentru colorarea structurilor argentafinei și a rinichilor(P.A.S.M. / JONES KIT). Recipient a cite un litru., Test</t>
  </si>
  <si>
    <t>Set p/u determinarea timpului de tromboplastină parţial activat (TTPA) (Set 50 teste)     ( 006852 )</t>
  </si>
  <si>
    <t>Set p/u determinarea timpului de tromboplastină parţial activat (TTPA) (Set 50 teste)     ( 006852 ), Set p/u determinarea timpului de
tromboplastină parţial activat (TTPA)
(Set 50 teste), set</t>
  </si>
  <si>
    <t>Sudan-III     ( 006862 )</t>
  </si>
  <si>
    <t>Sudan-III     ( 006862 ), Sudan-III  1. Puritatea analit 2. Ambalaj până la 100 g, gram</t>
  </si>
  <si>
    <t>Gram</t>
  </si>
  <si>
    <t>Sulfasalicyl-Na     ( 006872 )</t>
  </si>
  <si>
    <t>Sulfasalicyl-Na     ( 006872 ), Set cu Sulfasalicil-Na pentru determinarea proteinei în
urină.(Ambalare până la 200 ml), ml</t>
  </si>
  <si>
    <t xml:space="preserve">ml </t>
  </si>
  <si>
    <t>Trilon B     ( 006866 )</t>
  </si>
  <si>
    <t>Trilon B     ( 006866 ), Trilon B
1. Puritatea analit 2. Ambalaj până la 100 g, gram</t>
  </si>
  <si>
    <t>Ulei de imersie     ( 006867 )</t>
  </si>
  <si>
    <t>Ulei de imersie     ( 006867 ), Ulei de imersie
Ambalaj până la 100 ml, ml</t>
  </si>
  <si>
    <t>Van Ghiezon kit     ( 006922 )</t>
  </si>
  <si>
    <t>Van Ghiezon kit     ( 006922 ), Van Ghiezon kit, set</t>
  </si>
  <si>
    <t>Acetylcholinesterase (AchE) Stain     ( 008014 )</t>
  </si>
  <si>
    <t>Acetylcholinesterase (AchE) Stain     ( 008014 ), Pulbere liofilizata pentru reactie histoenzimatica. Temperatura de pastrare (transportare) to.-20° C.Kit pentru 30 secțiuni, kit</t>
  </si>
  <si>
    <t>Kit</t>
  </si>
  <si>
    <t>Acid acetic concentrat     ( 008015 )</t>
  </si>
  <si>
    <t>Acid acetic concentrat     ( 008015 ), Puritate analitică și chimică. Ambalaj ≤ 1,0 L, ml</t>
  </si>
  <si>
    <t>Acid acetic sintetic     ( 008016 )</t>
  </si>
  <si>
    <t>Acid acetic sintetic     ( 008016 ), Tipul reagenților - lichid, ambalaj - până la 1 L, litru</t>
  </si>
  <si>
    <t>Acid clorhidric, Concentrație ≥ 37%     ( 008021 )</t>
  </si>
  <si>
    <t>Acid clorhidric, Concentrație ≥ 37%     ( 008021 ), Puritate analitică și chimică. Concentrație ≥ 37%. APHA ≤ 10, soluție clară, fără suspensii sau sediment. Masa moleculara - 36,46 g/mol. Ambalaj ≤ 1,0 L, ml</t>
  </si>
  <si>
    <t>Antigel cardiolipin MRS sifilis     ( 008108 )</t>
  </si>
  <si>
    <t>Antigel cardiolipin MRS sifilis     ( 008108 ), Antigel cardiolipin MRS sifilis pentru 1000 teste inclusiv material de control, set</t>
  </si>
  <si>
    <t>Bromtimol Albastru     ( 008111 )</t>
  </si>
  <si>
    <t>Bromtimol Albastru     ( 008111 ), Bromtimol Albastru, kg</t>
  </si>
  <si>
    <t>k</t>
  </si>
  <si>
    <t>Colorant Orcein acetic (la cour)  sol.1%, flac-80-100     ( 008115 )</t>
  </si>
  <si>
    <t>Colorant Orcein acetic (la cour)  sol.1%, flac-80-100     ( 008115 ), Colorant Orcein acetic (la cour)  sol.1%, flac-80-100-Pentru determinarea coprusculilor Barr, ml</t>
  </si>
  <si>
    <t>Eozin (tip Leişman)     ( 008119 )</t>
  </si>
  <si>
    <t>Eozin (tip Leişman)     ( 008119 ), Lichid gata pentu folosire,CC, ml</t>
  </si>
  <si>
    <t>FISH Probe kit pentru determinarea simultană a cromozomilor 13, 18, 21, X, Y (pentru investigații în lichidul amniotic), pentru 10 teste (100mkl)     ( 008120 )</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</si>
  <si>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</si>
  <si>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Formamida ulttrapură pentru electroforeza capilară de ADN.     ( 008123 )</t>
  </si>
  <si>
    <t>Formamida ulttrapură pentru electroforeza capilară de ADN.     ( 008123 ), Formamidă trebuie să fie purificată prin distilare și certificată pentru aplicarea în electroforeza capilară de ADN. Set de 4 flacoane câte 5 ml fiecare., set</t>
  </si>
  <si>
    <t>Lichid fixativ pentru frotiuri ginecologice     ( 008133 )</t>
  </si>
  <si>
    <t>Lichid fixativ pentru frotiuri ginecologice     ( 008133 ), Spray (95% etanol cu 1% polietilenglicol) flacon 100-200ml, Flacon</t>
  </si>
  <si>
    <t>Flacon</t>
  </si>
  <si>
    <t>NADPH DIAPHORASE Stain     ( 008135 )</t>
  </si>
  <si>
    <t>NADPH DIAPHORASE Stain     ( 008135 ), Pulbere liofilizata pentru reactie histoenzimatica. Temperatura de pastrare (transportare) to.-20° C Kit pentru 30 secțiuni, kit</t>
  </si>
  <si>
    <t>Reactiv pentru evidențierea reticulocitelor     ( 008136 )</t>
  </si>
  <si>
    <t>Reactiv pentru evidențierea reticulocitelor     ( 008136 ), Reactiv pentru evidențierea reticulocitelor.
Tipul reagenților - lichid, ambalaj - până la 1 L, litru</t>
  </si>
  <si>
    <t>Reagenţi  p/u determinarea timpului de trombină (TT) şi a TT cu protaminsulfat     ( 008137 )</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</si>
  <si>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</si>
  <si>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</si>
  <si>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</si>
  <si>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</si>
  <si>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</si>
  <si>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t>
  </si>
  <si>
    <t>Set pentru colorarea micobacteriilor la BAAR după Țil Nilson (după autor), set - 300-350ml     ( 008142 ), Set pentru colorarea micobacteriilor la BAAR după Țil Nilson (după autor), set - 300-350ml, Bucată</t>
  </si>
  <si>
    <t>Bucată</t>
  </si>
  <si>
    <t>Silitra, Puritatea analitică sau chimică, 1kg     ( 008143 )</t>
  </si>
  <si>
    <t>Silitra, Puritatea analitică sau chimică, 1kg     ( 008143 ), Silitra, Puritatea analitică sau chimică, 1kg, kg</t>
  </si>
  <si>
    <t>Soluție de spălare 1-Pentru analiza I-FISH     ( 008146 )</t>
  </si>
  <si>
    <t>Soluție de spălare 1-Pentru analiza I-FISH     ( 008146 ), Soluție de spălare 1-Pentru analiza I-FISH, litru</t>
  </si>
  <si>
    <t>Soluție de spălare 2-Pentru analiza I-FISH     ( 008147 )</t>
  </si>
  <si>
    <t>Soluție de spălare 2-Pentru analiza I-FISH     ( 008147 ), Soluție de spălare 2-Pentru analiza I-FISH, litru</t>
  </si>
  <si>
    <t>Soluție pentru colectarea reticulocite, ambalaj 50-60ml     ( 008148 )</t>
  </si>
  <si>
    <t>Soluție pentru colectarea reticulocite, ambalaj 50-60ml     ( 008148 ), Soluție pentru colectarea reticulocite, ambalaj 50-60ml, ml</t>
  </si>
  <si>
    <t>Test – strip rapid pentru determinarea prezenței Proteinei Bence-Jones     ( 008150 )</t>
  </si>
  <si>
    <t>Test – strip rapid pentru determinarea prezenței Proteinei Bence-Jones     ( 008150 ), Teste - strip, a câte 100 teste per set, set</t>
  </si>
  <si>
    <t>Test rapid HBV panel.     ( 008153 )</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</si>
  <si>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</si>
  <si>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t>
  </si>
  <si>
    <t>Teste pentru determinarea PH -ului vaginal     ( 008158 ), Teste pentru determinarea PH -ului vaginal, Bucată</t>
  </si>
  <si>
    <t>Calciu (Calcium) (Flacoane cu volumul maxim 175 ml.) determinarea la analizator automat     ( 006413 )</t>
  </si>
  <si>
    <t>Calciu (Calcium) (Flacoane cu volumul maxim 175 ml.) determinarea la analizator automat     ( 006413 ),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</si>
  <si>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ml</t>
  </si>
  <si>
    <t>Calciu (Calcium) (Flacoane cu volumul maxim 175 ml.) determinarea la analizator semiautomat     ( 006416 )</t>
  </si>
  <si>
    <t>Calciu (Calcium) (Flacoane cu volumul maxim 175 ml.) determinarea la analizator semiautomat     ( 006416 ),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</si>
  <si>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Proba cu timol (Flacoane cu volumul maxim 11 ml.) determinarea la analizator automat     ( 006475 )</t>
  </si>
  <si>
    <t>Proba cu timol (Flacoane cu volumul maxim 11 ml.) determinarea la analizator automat     ( 006475 ),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</si>
  <si>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175 ml.) determinarea la analizator semiautomat     ( 006474 )</t>
  </si>
  <si>
    <t>Proba cu timol (Flacoane cu volumul maxim 175 ml.) determinarea la analizator semiautomat     ( 006474 ), 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ml</t>
  </si>
  <si>
    <t>Cloride cu standard     ( 007955 )</t>
  </si>
  <si>
    <t>Cloride cu standard     ( 007955 ), Cloride cu standard Marcaj: CE  Metoda de determinare: Fotometrică Tipul reagenţilor: Lichid Stabil gata pentru folosire. Monoreagent. Cu calibrator., ml</t>
  </si>
  <si>
    <t>Anti ureaplasma urealyticum IgM     ( 006547 )</t>
  </si>
  <si>
    <t>Anti ureaplasma urealyticum IgM     ( 006547 ), Cerinţe generale*, de asemenea să fie incluşi, în afară de controlul “+”şi “-” calibratori, cu godeuri detașabile. Metoda de determinare ELISA, Set de 6 sau 12 sau 24 sau 48 sau 96 teste, Test</t>
  </si>
  <si>
    <t>D-dimeri metoda Latex     ( 006609 )</t>
  </si>
  <si>
    <t>D-dimeri metoda Latex     ( 006609 ), D-dimeri . Metoda de determinare calitativa şi semicantitativă latex  reagent Lichid stabil gata p-u lucru . Plazma cu citrat   ambalaj:  Flacoane cu v=1-3 ml, ml</t>
  </si>
  <si>
    <t>Prețul ofertei pentru un test* 50 per ml minus 29%</t>
  </si>
  <si>
    <t>Streptococ  Pneumoniae test urinar , card test ,metoda calitativa , imunocromatografica     ( 007967 )</t>
  </si>
  <si>
    <t>Streptococ  Pneumoniae test urinar , card test ,metoda calitativa , imunocromatografica     ( 007967 ), Streptococ  Pneumoniae test urinar , card test ,metoda calitativa , imunocromatografica, teste</t>
  </si>
  <si>
    <t>Amoxicillin     ( 006624 )</t>
  </si>
  <si>
    <t>Amoxicillin     ( 006624 ), Amoxicillin  30 mcg/disc 
livrarea in cartuse de până la 100 discuri, disc</t>
  </si>
  <si>
    <t>Disc</t>
  </si>
  <si>
    <t>Ampicillin+Sulbactam     ( 006629 )</t>
  </si>
  <si>
    <t>Ampicillin+Sulbactam     ( 006629 ), Ampicillin+Sulbactam cu 10mcg+10mcg de antibiotice în Flacoane până la 100 discuri, disc</t>
  </si>
  <si>
    <t>Azytromicin     ( 006632 )</t>
  </si>
  <si>
    <t>Azytromicin     ( 006632 ), Azytromicin în Flacoane până la 100 discuri, disc</t>
  </si>
  <si>
    <t>Bulion peptonat     ( 006634 )</t>
  </si>
  <si>
    <t>Bulion peptonat     ( 006634 ), Bulion peptonat cu compoziția: Peptonă 10,0 g, Clorură de sodiu (NaCl) 5,0 g, pH 7,2 ± 0,2 la 25°C.
Tipul reagentului - Anhidru 
Ambalaj - pînă la 0,5 kg, kg</t>
  </si>
  <si>
    <t>Cefaclor     ( 006635 )</t>
  </si>
  <si>
    <t>Cefaclor     ( 006635 ), Cefaclor cu 30 mcg de antibiotic, Flacoane de până la 100 discuri, disc</t>
  </si>
  <si>
    <t>Cefoperazon     ( 006638 )</t>
  </si>
  <si>
    <t>Cefoperazon     ( 006638 ), Cefoperazon cu 75 mcg de antibiotic, Flacoane de până la 100 discuri, disc</t>
  </si>
  <si>
    <t>Cefotaxim     ( 006641 )</t>
  </si>
  <si>
    <t>Cefotaxim     ( 006641 ), Cefotaxim cu 30 mcg de antibiotic, Flacoane de până la 100 discuri, disc</t>
  </si>
  <si>
    <t>Cefoxitin     ( 006642 )</t>
  </si>
  <si>
    <t>Cefoxitin     ( 006642 ), Cefoxitin cu 30 mcg de antibiotic, Flacoane de până la 100 discuri, disc</t>
  </si>
  <si>
    <t>Ceftriaxon     ( 006647 )</t>
  </si>
  <si>
    <t>Ceftriaxon     ( 006647 ), Ceftriaxon cu 10 mcg de antibiotic, Flacoane de până la 100 discuri, disc</t>
  </si>
  <si>
    <t>Claritromycin     ( 006652 )</t>
  </si>
  <si>
    <t>Claritromycin     ( 006652 ), Claritromycin  cu 15 mcg de antibiotic, Flacoane de până la 100 discuri, disc</t>
  </si>
  <si>
    <t>Clotrimazol     ( 006654 )</t>
  </si>
  <si>
    <t>Clotrimazol     ( 006654 ), Clotrimazol, ambalare până la 100 discuri, disc</t>
  </si>
  <si>
    <t>Glucoza, până la 0,5 kg     ( 006683 )</t>
  </si>
  <si>
    <t>Glucoza, până la 0,5 kg     ( 006683 ), Glucoza
Tipul reagentului - Anhidru 
Ambalaj - pînă la 0,5 kg, kg</t>
  </si>
  <si>
    <t>Glucoza, până la 1 kg     ( 006684 )</t>
  </si>
  <si>
    <t>Glucoza, până la 1 kg     ( 006684 ), Glucoza
Tipul reagentului - Anhidru 
Ambalaj - pînă la 1 kg, kg</t>
  </si>
  <si>
    <t>Maltoza     ( 006707 )</t>
  </si>
  <si>
    <t>Maltoza     ( 006707 ), Maltoza
Tipul reagentului - Anhidru 
Ambalaj - pînă la 0,1 kg, kg</t>
  </si>
  <si>
    <t>Mediu roșu de metil VOGES- PROSKAUER     ( 006723 )</t>
  </si>
  <si>
    <t>Mediu roșu de metil VOGES- PROSKAUER     ( 006723 ), Mediu roșu de metil VOGES- PROSKAUER
Tipul reagentului - Anhidru
Ambalaj - pînă la 0,25 kg, kg</t>
  </si>
  <si>
    <t>Neomycin     ( 006740 )</t>
  </si>
  <si>
    <t>Neomycin     ( 006740 ), Neomycin  cu 10-30 mcg de antibiotic, Flacoane de până la 100 discuri, disc</t>
  </si>
  <si>
    <t>Polimixin –B     ( 006755 )</t>
  </si>
  <si>
    <t>Polimixin –B     ( 006755 ), Polimixin –Bcu 300 unități de antibiotic, Flacoane de până la 100 discuri, disc</t>
  </si>
  <si>
    <t>Resazurin-indicator  al anaerobiozei     ( 006757 )</t>
  </si>
  <si>
    <t>Resazurin-indicator  al anaerobiozei     ( 006757 ), Indicator strip pentru condiții anaerobe., Bucată</t>
  </si>
  <si>
    <t>Streptomicin     ( 006774 )</t>
  </si>
  <si>
    <t>Streptomicin     ( 006774 ), Streptomicin Flacoane de până la 100 discuri cu 10 mcg de antibiotic, disc</t>
  </si>
  <si>
    <t>Teste pentru determinarea indolului cu reactiv Covac     ( 006779 )</t>
  </si>
  <si>
    <t>Teste pentru determinarea indolului cu reactiv Covac     ( 006779 ), Teste pentru determinarea indolului cu reactiv Covac ambalare  până la 50 teste, Test</t>
  </si>
  <si>
    <t>Teste pentru insamintare la micoplasma si ureoplasma cu sensibilitatea     ( 006796 )</t>
  </si>
  <si>
    <t>Teste pentru insamintare la micoplasma si ureoplasma cu sensibilitatea     ( 006796 ), Teste pentru izolarea culturii, indentificarea și numărarea coloniilor de ureoplasma Urealyticum (UU), și Mycoplasma Hominis (MH) și determinarea sensibilității față de  nu mai puțim de 12 antibiotice, să conțină tot necesarul pentru reactive, set</t>
  </si>
  <si>
    <t>Ticarcillin+ac.clavulanic     ( 006782 )</t>
  </si>
  <si>
    <t>Ticarcillin+ac.clavulanic     ( 006782 ), Ticarcillin+ac.clavulanic cu 75mcg și respectiv 10mcg de antibiotice
Flacoane de până la 100 discuri, disc</t>
  </si>
  <si>
    <t>Acid acetic glacial  99.8%  lichid gata pentu folosire, ambalaj de la producător în flacon plastic  de 1.0 litru.-Pentru determinarea pașaportului cromosomal din sângele venos, determinarea cariotipului din culturi amniotice fetale     ( 007973 )</t>
  </si>
  <si>
    <t>Acid acetic glacial  99.8%  lichid gata pentu folosire, ambalaj de la producător în flacon plastic  de 1.0 litru.-Pentru determinarea pașaportului cromosomal din sângele venos, determinarea cariotipului din culturi amniotice fetale     ( 007973 ), Acid acetic glacial  99.8%  lichid gata pentu folosire, ambalaj de la producător în flacon plastic  de 1.0 litru.-Pentru determinarea pașaportului cromosomal din sângele venos, determinarea cariotipului din culturi amniotice fetale, litru</t>
  </si>
  <si>
    <t>Amniochrome plus, mediu gata pentru cultivarea amniocitelor, flacon min 80 ml-max 100ml-Pentru determinarea cariotipului din culturi amniotice fetale     ( 007975 )</t>
  </si>
  <si>
    <t>Amniochrome plus, mediu gata pentru cultivarea amniocitelor, flacon min 80 ml-max 100ml-Pentru determinarea cariotipului din culturi amniotice fetale     ( 007975 ), Amniochrome plus, mediu gata pentru cultivarea amniocitelor, flacon min 80 ml-max 100ml-Pentru determinarea cariotipului din culturi amniotice fetale, Bucată</t>
  </si>
  <si>
    <t>Amoniu acetat     ( 007976 )</t>
  </si>
  <si>
    <t>Amoniu acetat     ( 007976 ), ”Chem – Lab”  p.p.a, kg</t>
  </si>
  <si>
    <t>Chromosome Kit P, set (10 eprb. cu 5.0 ml lymphochrome  per fiecare, mediu complet pentru culturi celulare din sângele periferic) gata pentru utilizare-Pentru determinarea pașaportului cromosomal din sângele venos     ( 007980 )</t>
  </si>
  <si>
    <t>Chromosome Kit P, set (10 eprb. cu 5.0 ml lymphochrome  per fiecare, mediu complet pentru culturi celulare din sângele periferic) gata pentru utilizare-Pentru determinarea pașaportului cromosomal din sângele venos     ( 007980 ), Lymphochrome pentru cultivarea limfocitelor cu L-glutamină şi FGA (phythaemagglutininum), 5,0 ml în tub cultural cu o parte plană pentru cultivarea limfocitelor din sângele periferic-Pentru determinarea pașaportului cromosomal din sângele venos, set</t>
  </si>
  <si>
    <t>Griess Reagent     ( 007985 )</t>
  </si>
  <si>
    <t>Griess Reagent     ( 007985 ), Griess Reagent 
Makrochem p. p. a, kg</t>
  </si>
  <si>
    <t>Hidroxid de sodiu     ( 007987 )</t>
  </si>
  <si>
    <t>Hidroxid de sodiu     ( 007987 ), Hidroxid de sodiu
p.p.a. 99.0%, microgranulat, ambalat 1k, kg</t>
  </si>
  <si>
    <t>Mediu Acetat     ( 007988 )</t>
  </si>
  <si>
    <t>Mediu Acetat     ( 007988 ), Mediu acetat.Tipul reagentilor -dehidratat ;amb-0,5 kg, kg</t>
  </si>
  <si>
    <t>Metanol chimic curat 99% ambalaj de la producător în flacon plastic de 1,0-2,0 litri     ( 007990 )</t>
  </si>
  <si>
    <t>Metanol chimic curat 99% ambalaj de la producător în flacon plastic de 1,0-2,0 litri     ( 007990 ), Metanol chimic curat 99% ambalaj de la producător în flacon plastic de 1,0-2,0 litri-Pentru determinarea pașaportului cromosomal din sângele venos, determinarea cariotipului din culturi amniotice fetale, litru</t>
  </si>
  <si>
    <t>Soluție chimică folosită pentru detecția calitativă și cantitativă a amoniacului (NH₃) și a ionului amoniu (NH₄⁺) în soluții apoase     ( 007996 )</t>
  </si>
  <si>
    <t>Soluție chimică folosită pentru detecția calitativă și cantitativă a amoniacului (NH₃) și a ionului amoniu (NH₄⁺) în soluții apoase     ( 007996 ), Conține: ✅ Tetraiodomercurat de potasiu (K₂[HgI₄])
✅ Hidroxid de potasiu (KOH)
✅ Apă distilată
p. p. a ( echivalent cu Nessler Reagent  ”Chem – Lab”)  ambalare de la producător, litru</t>
  </si>
  <si>
    <t>Permanganat de potasiu     ( 007997 )</t>
  </si>
  <si>
    <t>Permanganat de potasiu     ( 007997 ), Permanganat de potasiu 
Standard titru 0,1 N, cut</t>
  </si>
  <si>
    <t>Cutie</t>
  </si>
  <si>
    <t>Potasiu iodură     ( 007998 )</t>
  </si>
  <si>
    <t>Potasiu iodură     ( 007998 ), Potasiu iodură  
p.p.a., kg</t>
  </si>
  <si>
    <t>Rodanură de potasiu     ( 007999 )</t>
  </si>
  <si>
    <t>Rodanură de potasiu     ( 007999 ), Rodanură de potasiu 
p.a., kg</t>
  </si>
  <si>
    <t>Sperm Wash medium, flacon de câte 100-250 ml     ( 008004 )</t>
  </si>
  <si>
    <t>Sperm Wash medium, flacon de câte 100-250 ml     ( 008004 ), Sperm Wash medium, flacon de câte 100-250 ml, (mediu de cultura pentru prelucrarea spermatozoizilor la procedura de inseminație intrauterină cu sperma soțului), ml</t>
  </si>
  <si>
    <t>Tiosulfat de sodiu     ( 008009 )</t>
  </si>
  <si>
    <t>Tiosulfat de sodiu     ( 008009 ), Tiosulfat de sodiu
Standard titru 0,1 N, cut</t>
  </si>
  <si>
    <t xml:space="preserve">Acetone  standard solution </t>
  </si>
  <si>
    <t>10000 µg/ml, (echivalent CL40.0163, Chem-Lab, Belgium) – 1 flacon -1ml</t>
  </si>
  <si>
    <t xml:space="preserve">Acid sulfosalicilic </t>
  </si>
  <si>
    <t>1. Substanță solidă, 2. Ambalat max 0,1kg, 3. Puritate analitică</t>
  </si>
  <si>
    <t>grame</t>
  </si>
  <si>
    <t>Agar cromogen p/u detectarea Acinetabacter spp multidrog-rezistent - MDR, impreuna cu doua tipuri de suplimente(factor de cresteresi mix selectiv MDR)</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</si>
  <si>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</si>
  <si>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kg</t>
  </si>
  <si>
    <t>Agar cromogen p/u detectarea bacteriilor Gram-negative producatoare de BLSE,impreuna cu supliment selectiv</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</si>
  <si>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</si>
  <si>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</si>
  <si>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</si>
  <si>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Staphylococcus aureus meticilin-rezistent MRSA,impreuna cu supliment</t>
  </si>
  <si>
    <t>Agar cromogen p/u detectarea Staphylococcus aureus meticilin-rezistent MRSA,impreuna cu supliment.MarcajCE.Agar cromogen p/u detectarea Staphylococcus aureus meticilin-rezistent MRSA, impreuna cu supliment</t>
  </si>
  <si>
    <t>Albastru de metilen, 1%</t>
  </si>
  <si>
    <t>Albastru de metilen, 1%, Coloratia frotiurilor ginecologice</t>
  </si>
  <si>
    <t>Arginine Decarboxylase Broth</t>
  </si>
  <si>
    <t>Arginin L ( cda ) - Arginine Decarboxylase Broth, Tipul reagenților- dehidratat; amb.-100g</t>
  </si>
  <si>
    <t>Azopiram 50ml, pentru identificarea sângelui în materiile fecale</t>
  </si>
  <si>
    <t>Azopiram 50ml, pentru identificarea sângelui în materiile fecale
Setul include: Amidopirină și Clorhidrat de anilină necesar pentru 50 ml de azopiram.</t>
  </si>
  <si>
    <t>set</t>
  </si>
  <si>
    <t>Bromtimol albastru  apos C27H31Br2HO5S</t>
  </si>
  <si>
    <t>Candida Krusei ATCC 6258</t>
  </si>
  <si>
    <t>Marcaj CE. Candida krusei ATCC 6258 Substanta liofilizata impregnata pe rondele</t>
  </si>
  <si>
    <t>disc</t>
  </si>
  <si>
    <t>Chloride (Cl) 5x100ml</t>
  </si>
  <si>
    <t>Tip de reagent lichid stabil gata pentru folosire termen de valabilitate nu mai puțin de 1an.</t>
  </si>
  <si>
    <t>Citrat de natriu</t>
  </si>
  <si>
    <t>Clorură de fier (III) (FeCl3+6H2O)</t>
  </si>
  <si>
    <t xml:space="preserve">Clorura de fier FeCl3*6H2O, pur
</t>
  </si>
  <si>
    <t>Clorura de lizin ( L )</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</si>
  <si>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</si>
  <si>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</si>
  <si>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</si>
  <si>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</si>
  <si>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</si>
  <si>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</si>
  <si>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Coloratia frotiurilor de singe (echivalent cu Leucodif 200)</t>
  </si>
  <si>
    <t>Dibutilftalat</t>
  </si>
  <si>
    <t>Dibutilftalat Aspect: lichid uleios incolor până la slab galben;             Miros: aromat;                                                          Densitatea: +/- 1,05 g/cm3 la 20C;                                           Domeniu de aplicare: în procesul de confecționarea probelor biologice în laborator de histopatologie</t>
  </si>
  <si>
    <t>Enterococagar/Bile Aesculin
Azide Agar, Tipul reagenţilor –
dehidratat; amb – 0,5 kg</t>
  </si>
  <si>
    <t>Eozin K</t>
  </si>
  <si>
    <t>Eozin K, Praf, vopsea pentru colorarea preparatelor citologice. Formula chimica - C20H6Br4K2O5nH2O</t>
  </si>
  <si>
    <t>Ethanol in whole blood control EtOHWH(0,2g/l)</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</si>
  <si>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</si>
  <si>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EtOHWH(0,3g/l)</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</si>
  <si>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</si>
  <si>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EtOHWH(0,5g/l)</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</si>
  <si>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</si>
  <si>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EtOHWH(0,8g/l)</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</si>
  <si>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</si>
  <si>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FeCl3</t>
  </si>
  <si>
    <t>FeCl3. Pulbere, ambalata a cate 100g</t>
  </si>
  <si>
    <t>Genbox anaerob (set 10 plicuri)</t>
  </si>
  <si>
    <t>Genbox anaerob (set 10 plicuri). Pentru formarea anaerobiozei</t>
  </si>
  <si>
    <t>Glucoza anhidra</t>
  </si>
  <si>
    <t>Glucoza anhidra, ambalata cite 75 mg, pentru efectuarea testului de toleranta la Glucoza</t>
  </si>
  <si>
    <t>Hemoglobină cu cianidă</t>
  </si>
  <si>
    <t>Hemoglobină cu cianidă (sub.solidă ) +calibrator</t>
  </si>
  <si>
    <t>Imipinem/Relebactam 10/25 mcg/disc</t>
  </si>
  <si>
    <t>Imipinem/Relebactam 10/25 mcg/disc. Disc îmbibat cu antibiotic</t>
  </si>
  <si>
    <t>Izopropanol</t>
  </si>
  <si>
    <t xml:space="preserve">Propanol-2 (Iso-propanol)
Volum 1000ml
99,8% C3H8O
</t>
  </si>
  <si>
    <t xml:space="preserve">Manganese  standard solution </t>
  </si>
  <si>
    <t>Manganese  standard solution , 1000 µg/ml, Belgium – 1 flacon - 100 ml</t>
  </si>
  <si>
    <t xml:space="preserve">Mediu de montare echivalent cu DPX (SEA-1300-00A)                                                                                                     </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</si>
  <si>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</si>
  <si>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Hiu Leifsena</t>
  </si>
  <si>
    <t>Mercaptoethanol</t>
  </si>
  <si>
    <t>Mercaptoethanol, Volum: 50 mL</t>
  </si>
  <si>
    <t>Metanol</t>
  </si>
  <si>
    <t>Metanol (alcool metilic) 1. Substanță lichidă, 2. Ambalat max 1,0 L, 3. Puritate analitică, puritate 99,9%</t>
  </si>
  <si>
    <t>Mycoplasma hominis, metoda imunofluorescentă directă</t>
  </si>
  <si>
    <t>Mycoplasma hominis, metoda imunofluorescentă directă, excluderea testelor rapide</t>
  </si>
  <si>
    <t>teste</t>
  </si>
  <si>
    <t>Nitrat de sodiu (Na NO3) (silitra)</t>
  </si>
  <si>
    <t>Nitrat de sodiu (Na NO3) (amb.1 kg) 1. Substanță 2. Puritate analitică și chimică 3. Amb max. 1 kg</t>
  </si>
  <si>
    <t>Ornitin Decarboxylase Broth</t>
  </si>
  <si>
    <t>Ornitin Decarboxylase Broth , Tipul reagenților - dehidratat; amb.-100g</t>
  </si>
  <si>
    <t>Paneluri pentru identificarea m/o familia Enterobacteriaceae +m/o Nefermantative N60</t>
  </si>
  <si>
    <t>Conținutul panelului-Gelatin,Malonat,Inositol,Sorbitol,Ramosă,Sucrosă,Lactosă,Arabinosă,Adonitol,Rafinosă,Salicin,Arginin.Termenul de valabilitate indicat pe ambalaj de producator nu mai mic de 12 luni.</t>
  </si>
  <si>
    <t>Plasmă Standard pentru determinarea protrombiei si fibrinogenului (1flx1ml)</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</si>
  <si>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</si>
  <si>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Polisterol </t>
  </si>
  <si>
    <t>Polisterol  Aspect: dur, transparent;                                                   Termen de valabilitate indicat pe ambalaj nu mai mic de 12 luni;                                                                                  Domeniu de aplicare: în procesul de confecționarea probelor biologice în laborator de histopatologie</t>
  </si>
  <si>
    <t>Reagent monoclonal anti-Aslab</t>
  </si>
  <si>
    <t>Reagent monoclonal anti-Aslab pentru determinarea antigenelor eritrocitare</t>
  </si>
  <si>
    <t>Rezorcina 99 % ( p.a ) C6H6O2</t>
  </si>
  <si>
    <t>Ser antiglobulinic monospecific</t>
  </si>
  <si>
    <t>Ser antiglobulinic monospecific. pentru proba directa COOMBS la noi-nascuti</t>
  </si>
  <si>
    <t>Set de Reagenți pentru LCR. (Lot deschis pentru Oferte alternative)</t>
  </si>
  <si>
    <t>Set de reagenți pentru examenul biochimic al Lichidului Cefalo-rahidian. IVD. Certificat de conformitate de la producător.</t>
  </si>
  <si>
    <t>Set pentru cercetarea lichidului cefalorahidian</t>
  </si>
  <si>
    <t>Set reagenți pentru cercetarea lichidului cefalorahidian. Set pentru 200 teste. Prezentarea mostrelor</t>
  </si>
  <si>
    <t>Set pentru lichid cefalo-arachidian (LCR)</t>
  </si>
  <si>
    <t>Set include: 1) Reactiv Samsoni; 2) Fenol; 3) Amoniu de sulfat; 4) Suplimentara: Set de reactivi pentru proteina totală.</t>
  </si>
  <si>
    <t>Set reagenți suplimentari</t>
  </si>
  <si>
    <t>6 flacoane X 10 ml.Conținutul setului-Nitrat A,Nitrat B,VP 1,VP2,Indol,TDA.Termenul de valabilitate indicat pe ambalaj de producator nu mai mic de 12 luni.</t>
  </si>
  <si>
    <t>Shigella sonnei ATCC 25931</t>
  </si>
  <si>
    <t>Shigella sonnei ATCC 25931. Cultură de referință</t>
  </si>
  <si>
    <t>Sol.Jelatin 10%</t>
  </si>
  <si>
    <t>Sol.Jelatin 10% pentru determinarea anticorpilor</t>
  </si>
  <si>
    <t>Soluție de colorate echivalent cu Ortho  Harris haematoxilina (RBA-4213-OOA).</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</si>
  <si>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</si>
  <si>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t>
  </si>
  <si>
    <t xml:space="preserve">Soluție de colorate echivalent Ortho EA 50 (RBA-4212-OOA). Vopseaua sa fie conform Standardului de organizare si functionare a serviciului de screening cervical in Republica Moldova  MS, 2020. </t>
  </si>
  <si>
    <t>Soluție de colorate echivalent OrthoOG 6 (RBA-4211-OOA)</t>
  </si>
  <si>
    <t xml:space="preserve">Soluție de colorate echivalent OrthoOG 6 (RBA-4211-OOA). Vopseaua sa fie  conform Standardului de organizare  si  functionare  a serviciului de screening cervical in Republica Moldova  MS, 2020. </t>
  </si>
  <si>
    <t>Streptomicin 300mg</t>
  </si>
  <si>
    <t>Streptomicin Flacoane de până la 100 discuri cu 300 mcg de antibiotic</t>
  </si>
  <si>
    <t xml:space="preserve">Substanță etalon  4,4 – ДДТ </t>
  </si>
  <si>
    <t xml:space="preserve"> DRE-C12082000 -4,4'-DDT - 100 mg</t>
  </si>
  <si>
    <t>fiolă</t>
  </si>
  <si>
    <t>Substanță etalon  γ – ГХЦГ</t>
  </si>
  <si>
    <t>gamma-HCH, DRE-C14073000, cas: 58-89-9 - amb. 250 mg</t>
  </si>
  <si>
    <t>Sulfat de argint</t>
  </si>
  <si>
    <t>Sulfat de argint. p.a., 99,9%, ambalaj 1kg, (echivalent Stanchem)</t>
  </si>
  <si>
    <t xml:space="preserve">TCS Shigella sonnei ATCC 29930       ( fl.10 discuri) </t>
  </si>
  <si>
    <t>TCS Shigella sonnei ATCC 29930 ( fl.10 discuri) 382200000</t>
  </si>
  <si>
    <t>Test expres pentru determinarea calitativă a AntiHBcor sumar  în ser plasmă și sânge integral</t>
  </si>
  <si>
    <t>Metodă imunocromatografică. Teste pentru determinarea antiHBcor sumar în ser plasmă și sânge integral cu sensbilitate și specificitate de peste 90%, ambalate individual, termen de valabilitate indicat.</t>
  </si>
  <si>
    <t>Ulei de imersie</t>
  </si>
  <si>
    <t>Ulei de imersie Pentru microscopie (flacon 100 ml)</t>
  </si>
  <si>
    <t>Ureaplasma urealyticum, metoda imunofluorescentă directă</t>
  </si>
  <si>
    <t>Ureaplasma urealyticum, metoda imunofluorescentă directă, excluderea testelor rapide</t>
  </si>
  <si>
    <t>Vaselin - ulei lichid</t>
  </si>
  <si>
    <t>Vaselin - ulei lichid Pentru termometre</t>
  </si>
  <si>
    <t xml:space="preserve">Zinc  standard solution </t>
  </si>
  <si>
    <t>Zinc  standard solution, 1000 µg/ml, (echivalent cu Chem-Lab, Belgium) – 1 flacon -100 ml</t>
  </si>
  <si>
    <t>Zinc acetate.2aq</t>
  </si>
  <si>
    <t>Zinc acetate.2aq, A.R., 99,5+%, for lab. use, ( echivalent cu CL00.2618.1000)</t>
  </si>
  <si>
    <t>Acid acetic glacial
(Amb max 1 kg)</t>
  </si>
  <si>
    <t>Acid acetic glacial
Amb max 1 kg</t>
  </si>
  <si>
    <t>Acid citric
(Amb  1 kg)</t>
  </si>
  <si>
    <t xml:space="preserve">Coloranți după Giemza </t>
  </si>
  <si>
    <t>Coloranți pentru tehnică de colorare  după Giemza   Volum de  100 ml</t>
  </si>
  <si>
    <t xml:space="preserve"> Lactophenol Cotton Blue  </t>
  </si>
  <si>
    <t xml:space="preserve">Lactophenol Cotton Blue  Volum de 100 ml                Coloranți pentru ciuperci. </t>
  </si>
  <si>
    <t>Candida parapsilosis   ATCC® 22019</t>
  </si>
  <si>
    <t>Candida parapsilosis echivalent cu  ATCC® 22019</t>
  </si>
  <si>
    <t>Candida albicans ATCC 14053</t>
  </si>
  <si>
    <t>Candida albicans echivalent cu  ATCC 14053</t>
  </si>
  <si>
    <t>Haemophilus influenzae ATCC 9007</t>
  </si>
  <si>
    <t>Haemophilus influenzae echivalent cu  ATCC 9007 Tulpini liofilizat, set până la 10 discuri</t>
  </si>
  <si>
    <t xml:space="preserve">Mediu HiCrome ESBL Agar Base </t>
  </si>
  <si>
    <t>Mediu cromogen pentru identificarea ESBL-producătoare tulpinelor                                                                        Dehidratat. 0,5 kg /amb</t>
  </si>
  <si>
    <t>Mediu HiCrome CRE Agar Base</t>
  </si>
  <si>
    <t>Mediu cromogen pentru identificarea  Carbapenemaza (OXA, KPC, NDM, VIM, IMP)  - producătoare tulpinelor                                                                                     Dehidratat. 0,5 kg /amb</t>
  </si>
  <si>
    <t>Pelicula din aluminiu pentru ermetizare planșetelor cu 96 godeuri, pentru PCR și secvențiere.</t>
  </si>
  <si>
    <t>Pelicula petru laborator din aliminiu, aplicate pe planșeta cu 96 de godeuri. 14X8,5 cm, -86ºC-+96ºC, cu suport adeziv, rezistent DMSO, RNAse, DNAse, DNA free. Amabalare până la 100 de pelicule</t>
  </si>
  <si>
    <t>buc</t>
  </si>
  <si>
    <t xml:space="preserve">Hîrtie termo </t>
  </si>
  <si>
    <t>Hirtie termo 50 mm x 18 m</t>
  </si>
  <si>
    <t>Dozator 8 canale automat variabile 30-300 mkl</t>
  </si>
  <si>
    <t>Dozator 8 canale automat variabile 30-300 mkl Certificat metrologic la livrare</t>
  </si>
  <si>
    <t>Anticorpi IgE specific anti-doxycycline</t>
  </si>
  <si>
    <t>Metoda ELISA, test cantitativ. Cerinte generale, notă conform ord. MS RM nr.  701 din 18.10.2010.
Setul include 12 sau 24 sau 48 sau 96 teste</t>
  </si>
  <si>
    <t>test</t>
  </si>
  <si>
    <t>Anticorpi IgE specific anti-ofloxacin</t>
  </si>
  <si>
    <t>Anticorpi IgE specific anti-vancomicin</t>
  </si>
  <si>
    <t>Anticorpi IgE specific anti-acid clavalanic</t>
  </si>
  <si>
    <t>Test Anticorpilor Anti - LC1 IgG</t>
  </si>
  <si>
    <t>Metoda ELISA, test cantitativ. Cerinte generale , notă conform ord. MS RM nr.  701 din 18.10.2010. Să fie inclusi in set control pozitiv, negativ, calibratori.  
Setul include 12 sau 24 sau 48 sau 96 teste</t>
  </si>
  <si>
    <t>Test Anticorpilor Anti - SLA/LP</t>
  </si>
  <si>
    <t>Acid sulfosalicilic amb. max. 0,1 kg</t>
  </si>
  <si>
    <t>Acid sulfosalicilic amb. max. 0,1 kg
1. Substanță 2. Puritate analitică 3. Amb max. 0,1 kg</t>
  </si>
  <si>
    <t>Set Material de control pentru aprecierea proteinei in urina  2 nivele 80-85 ml cu calibrator</t>
  </si>
  <si>
    <t>Set Material de control pentru aprecierea proteinei in urina  2 nivele 80-85 ml cu calibrator. Ambalaj:8 fl x10ml (4fl de control, 4 fl de calibrator)</t>
  </si>
  <si>
    <t>Set Material de control pentru aprecierea proteinei in urina  2 nivele 80-85 ml fara calibrator</t>
  </si>
  <si>
    <t>Set Material de control pentru aprecierea proteinei in urina  2 nivele 80-85 ml fara calibrator. Ambalaj:8 fl x10ml.</t>
  </si>
  <si>
    <t>Set pentru determinarea complexelor fibrin-monomer dizolvante</t>
  </si>
  <si>
    <t>Reagenții, plasma de control, consumabile de la acelaș producător, sub acelaș lot.  Setul înclude plasma de control-plus și plasma de control-minus. Set 100 determinări.</t>
  </si>
  <si>
    <t>10% NB Formaldehyde     ( 006880 )</t>
  </si>
  <si>
    <t>10% NB Formaldehyde     ( 006880 ), Butelie maximum 20 litri
Solutie de formalina de 25%, stabilizata, neutra, tamponata, pH7,0, litru</t>
  </si>
  <si>
    <t>KONIX Cytology Fixative Spray</t>
  </si>
  <si>
    <t>Spray tip fixativ pe bază de alcool pentru analizele citologice</t>
  </si>
  <si>
    <t xml:space="preserve">Hidroxid de sodiu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</si>
  <si>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examinărilor fizico-chimice în corecția pH-ului pentru controlul calității preparatului biomedical din sînge;
Proprietăţi: Cristale albe, higroscopice, de culoare albă, chimic curat. Concentraţie: nu mai puţin de 95%.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</si>
  <si>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Clorura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</si>
  <si>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fracţionarea, producerea imunoglobulinelor şi pregătirea soluţiilor de lucru.
Proprietăţi: substanță solidă, ionică, cristalină,alba sau incoloră, usor solubila in apa, cu gust sarat, chimic curată.
Formula chimică:  NaCl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</si>
  <si>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Hidrogenocarbonat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</si>
  <si>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degresarea veselei/echipament utilizat în procesul de fabricare a preparatelor/produselor sanguine
Proprietăţi pulbere de culoare alba,chimic curate.
Formula chimică –NaHCO3
Forma de ambalare:  ermetic închis în vas de sticlă sau de plastic, etichetare conform cu Directivele EC (denumirea reactivului, formula chimică, data de pregătire, valabilitatea  şi condiţiile de păstrare.</t>
  </si>
  <si>
    <t>Glucosa –monohidrat D+</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</si>
  <si>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preparatelor biomedicale din sînge .
Proprietăţi: Pulbere cristalină fină, culoare albă, dulceб.chimic curată.
Formula chimică – C6H12O6 x H2Oю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</si>
  <si>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Clorura de calciu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</si>
  <si>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izohemoglutinant ABO.
Proprietăţi: pulbere,cristale sau granule albă, higroscopică,chimic pur. 
Formula chimică – Ca Cl2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</si>
  <si>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 xml:space="preserve">Verde de briliant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</si>
  <si>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ABO.
Proprietăţi: Cristale/pulbere aurii sau albastru, sau verde, sau albastru-verde strălucitor.
Formula chimică: C27H34N2O4S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</si>
  <si>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Albastru de metilen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</si>
  <si>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
Proprietăţi: Cristale de culoare verde întunecat, la dizolvarea în apă capătă culoarea albastră.
Formula chimică:  C16H18ClN3S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</si>
  <si>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Levomicetină  (chloramphenicolum)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</si>
  <si>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gălbue,  chimic curat,putin solubil în soluţii apoase ,uşor solubil în alcool etilic
Formula chimică –C11H12Cl2N2O5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</si>
  <si>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Clorură de potasiu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</si>
  <si>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fără miros. uşor solubile în apă.Formula chimică – KCl 
Forma de ambalare: ermetic închis, etichetare conform cu Directivele EC (denumirea reactivului, formula chimică, data de pregătire, valabilitatea şi condiţiile de păstrare.</t>
  </si>
  <si>
    <t>Oxalat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</si>
  <si>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solubil în apă.
Formula chimică – (СOONH4)2 x H2O
Forma de ambalare:  ermetic închis, etichetare conform cu Directivele EC (denumirea reactivului, formula chimică, data de pregătire, valabilitatea şi condiţiile de păstrare</t>
  </si>
  <si>
    <t>Clorură de bariu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</si>
  <si>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fără miros, uşor solubil în apă.
Formula chimică – Ba Cl2x 2H2O
Forma de ambalare: ermetic închis, etichetare conform cu Directivele EC (denumirea reactivului, formula chimică, data de pregătire, valabilitatea şi condiţiile de păstrare.</t>
  </si>
  <si>
    <t>Potasiu permanganat,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</si>
  <si>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de culoare violet, miros inodor
Formula chimică – KMnO4
Forma de ambalare:  fixanal  ermetic închis, etichetare conform cu Directivele EC (denumirea reactivului, formula chimică, data de pregă tire, valabilitatea şi condiţiile de păstrare.</t>
  </si>
  <si>
    <t>Tripton soya bulion</t>
  </si>
  <si>
    <t>Certificare: Declarație de conformitate CE/SM și/sau Certificat de conformitate CE/SM /  Avizul sanitar eliberat de instituția națională autorizată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</si>
  <si>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Acetat de Plumb</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</si>
  <si>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miros înţepător 
Formula chimică – C4H6O4Pbx3H2O
Forma de ambalare: ermetic închis, etichetare conform cu Directivele EC (denumirea reactivului, formula chimică, data de pregătire, valabilitatea şi condiţiile de păstrare..</t>
  </si>
  <si>
    <t>Toxin stafilococic</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</si>
  <si>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</si>
  <si>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Standard alfastafilalizin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</si>
  <si>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</si>
  <si>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Acid de oxalat,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</si>
  <si>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Lichid, incolor, miros inodor.
Formula chimică – (COOH)2x2H2O
Forma de ambalare: Fixanal, etichetare conform cu Directivele EC (denumirea reactivului, formula chimică, data de pregătire, valabilitatea şi condiţiile de păstrare.</t>
  </si>
  <si>
    <t xml:space="preserve">Levomicoli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</si>
  <si>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prelucrarea rănilor animalelor de laborator
Proprietăţi: liniment
Forma de ambalare: tub cu etichetă pe ambalaj, pe care este necesar de a fi indicată denumirea, valabilitatea şi condiţiile de păstrare.</t>
  </si>
  <si>
    <t xml:space="preserve">Geloză nutritivă </t>
  </si>
  <si>
    <t>Certificare:
Declarație de conformitate CE/SM și/sau Certificat de conformitate CE/SM /  Avizul sanitar eliberat de instituția națională autorizată 
- confirmare că produsul va fi nu mai mic de 80% din termenul total de valabilitate a acestuia
-confirmarea prezentării certificatului de calitate pentru fiecare lot la fiecare tranşă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</si>
  <si>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Definilamin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</si>
  <si>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albe, cu miros puţin caracteristic insolubil în apă, solubil în alcool.
Formula chimică – C6H5NHC6H5.
Forma de ambalare: ermetic închis, etichetare conform cu Directivele EC (denumirea reactivului, formula chimică, data de pregătire, valabilitatea şi condiţiile de păstrare.</t>
  </si>
  <si>
    <t>Sulfid de sodiu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</si>
  <si>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Cristale incolore, solubile în apă, chimic curat.
Formula chimică – Na2Sx9H2O
Concentraţie: 97%
Forma de ambalare:  ermetic închis, etichetare conform cu Directivele EC (denumirea reactivului, formula chimică, data de pregă tire, valabilitatea şi condiţiile de păstrare).</t>
  </si>
  <si>
    <t>Reactiv Nessler</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</si>
  <si>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lichid, de coloare galbenă, miros inodor.
Formula chimică –K2[HgI4]x2H2O
Forma de ambalare: ermetic închis, etichetare conform cu Directivele EC (denumirea reactivului, formula chimică, data de pregătire, valabilitatea şi condiţiile de păstrare.</t>
  </si>
  <si>
    <t>Clorură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</si>
  <si>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alb,fără miros. uşor solubile în apă.
Formula chimică – NH4Cl
Forma de ambalare:  ermetic închis, etichetare conform cu Directivele EC (denumirea reactivului, formula chimică, data de pregătire, valabilitatea şi condiţiile de păstrare;</t>
  </si>
  <si>
    <t>Set pentru electroforeză ( Agarogeloză)</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</si>
  <si>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</si>
  <si>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Set pentru determinarea glucozei</t>
  </si>
  <si>
    <t>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examinări de laborator 
Proprietăţi:
a)Reagent N1, 5fl x 80ml=400ml
b)Reagent N2, 1fl x 100ml
c)Glucoza Standard100mg/dl, 1fl x 5ml
Forma de ambalare: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</si>
  <si>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Hemocult-test (IFOBT)     ( 006573 )</t>
  </si>
  <si>
    <t>Hemocult-test (IFOBT)     ( 006573 ), Teste pentru determinarea sîngelui ocult în mase fecale, cu o sensibilitate 99,0% și specificitate de 99,9%, ambalate individual, termen de valabilitate indicat, regenți și consumabile necesari pentru efectuare,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</si>
</sst>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6" x14ac:knownFonts="1">
    <font>
      <sz val="11"/>
      <color theme="1"/>
      <name val="Calibri"/>
      <family val="2"/>
      <scheme val="minor"/>
    </font>
    <font>
      <sz val="11"/>
      <color theme="1"/>
      <name val="Calibri"/>
      <family val="2"/>
      <scheme val="minor"/>
    </font>
    <font>
      <sz val="10"/>
      <name val="Arial"/>
      <family val="2"/>
    </font>
    <font>
      <sz val="11"/>
      <name val="Times New Roman"/>
      <family val="1"/>
      <charset val="204"/>
    </font>
    <font>
      <sz val="11"/>
      <color theme="1"/>
      <name val="Times New Roman"/>
      <family val="1"/>
      <charset val="204"/>
    </font>
    <font>
      <b/>
      <sz val="11"/>
      <color theme="1"/>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3" fontId="1" fillId="0" borderId="0" applyFont="0" applyFill="0" applyBorder="0" applyAlignment="0" applyProtection="0"/>
    <xf numFmtId="0" fontId="2" fillId="0" borderId="0"/>
  </cellStyleXfs>
  <cellXfs count="17">
    <xf numFmtId="0" fontId="0" fillId="0" borderId="0" xfId="0"/>
    <xf numFmtId="164" fontId="3" fillId="4" borderId="1" xfId="2" applyNumberFormat="1" applyFont="1" applyFill="1" applyBorder="1" applyAlignment="1" applyProtection="1">
      <alignment horizontal="center" vertical="center" wrapText="1"/>
      <protection locked="0"/>
    </xf>
    <xf numFmtId="164" fontId="3" fillId="4" borderId="1" xfId="0" applyNumberFormat="1" applyFont="1" applyFill="1" applyBorder="1" applyAlignment="1">
      <alignment horizontal="center" vertical="center" shrinkToFit="1"/>
    </xf>
    <xf numFmtId="0" fontId="4" fillId="0" borderId="1" xfId="0" applyFont="1" applyBorder="1" applyAlignment="1">
      <alignment wrapText="1"/>
    </xf>
    <xf numFmtId="0" fontId="4" fillId="0" borderId="2" xfId="0" applyFont="1" applyBorder="1" applyAlignment="1">
      <alignment wrapText="1"/>
    </xf>
    <xf numFmtId="43" fontId="4" fillId="0" borderId="1" xfId="1" applyFont="1" applyBorder="1" applyAlignment="1">
      <alignment wrapText="1"/>
    </xf>
    <xf numFmtId="0" fontId="4" fillId="0" borderId="0" xfId="0" applyFont="1" applyAlignment="1">
      <alignment wrapText="1"/>
    </xf>
    <xf numFmtId="0" fontId="4" fillId="0" borderId="1" xfId="0" applyFont="1" applyBorder="1"/>
    <xf numFmtId="43" fontId="4" fillId="0" borderId="1" xfId="1" applyFont="1" applyBorder="1"/>
    <xf numFmtId="0" fontId="4" fillId="0" borderId="0" xfId="0" applyFont="1"/>
    <xf numFmtId="0" fontId="4" fillId="2" borderId="1" xfId="0" applyFont="1" applyFill="1" applyBorder="1"/>
    <xf numFmtId="0" fontId="4" fillId="2" borderId="1" xfId="0" applyFont="1" applyFill="1" applyBorder="1" applyAlignment="1">
      <alignment wrapText="1"/>
    </xf>
    <xf numFmtId="0" fontId="4" fillId="3" borderId="1" xfId="0" applyFont="1" applyFill="1" applyBorder="1"/>
    <xf numFmtId="0" fontId="4" fillId="2" borderId="0" xfId="0" applyFont="1" applyFill="1"/>
    <xf numFmtId="0" fontId="4" fillId="5" borderId="0" xfId="0" applyFont="1" applyFill="1"/>
    <xf numFmtId="43" fontId="5" fillId="0" borderId="2" xfId="1" applyFont="1" applyFill="1" applyBorder="1"/>
    <xf numFmtId="43" fontId="4" fillId="0" borderId="0" xfId="1" applyFont="1"/>
  </cellXfs>
  <cellStyles count="3">
    <cellStyle name="Comma" xfId="1" builtinId="3"/>
    <cellStyle name="Normal" xfId="0" builtinId="0"/>
    <cellStyle name="Normal 2" xfId="2" xr:uid="{B70FE9A5-79AC-4586-AE2B-2E2078611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511E-C239-4275-9E1B-A22E40645F53}">
  <dimension ref="A1:ER203"/>
  <sheetViews>
    <sheetView tabSelected="1" workbookViewId="0">
      <pane ySplit="1" topLeftCell="A188" activePane="bottomLeft" state="frozen"/>
      <selection activeCell="B1" sqref="B1"/>
      <selection pane="bottomLeft" activeCell="J10" sqref="J10"/>
    </sheetView>
  </sheetViews>
  <sheetFormatPr defaultRowHeight="15" x14ac:dyDescent="0.25"/>
  <cols>
    <col min="1" max="2" width="0" style="9" hidden="1" customWidth="1"/>
    <col min="3" max="3" width="9.140625" style="9"/>
    <col min="4" max="4" width="29.5703125" style="6" customWidth="1"/>
    <col min="5" max="5" width="22" style="9" hidden="1" customWidth="1"/>
    <col min="6" max="137" width="9.140625" style="9"/>
    <col min="138" max="138" width="9.140625" style="9" hidden="1" customWidth="1"/>
    <col min="139" max="139" width="12.85546875" style="16" hidden="1" customWidth="1"/>
    <col min="140" max="142" width="0" style="9" hidden="1" customWidth="1"/>
    <col min="143" max="143" width="10.28515625" style="9" hidden="1" customWidth="1"/>
    <col min="144" max="148" width="0" style="9" hidden="1" customWidth="1"/>
    <col min="149" max="16384" width="9.140625" style="9"/>
  </cols>
  <sheetData>
    <row r="1" spans="1:145" s="6" customFormat="1" ht="90.6" customHeight="1" x14ac:dyDescent="0.2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3"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3" t="s">
        <v>95</v>
      </c>
      <c r="CS1" s="3" t="s">
        <v>96</v>
      </c>
      <c r="CT1" s="3" t="s">
        <v>97</v>
      </c>
      <c r="CU1" s="3" t="s">
        <v>98</v>
      </c>
      <c r="CV1" s="3" t="s">
        <v>99</v>
      </c>
      <c r="CW1" s="3" t="s">
        <v>100</v>
      </c>
      <c r="CX1" s="3" t="s">
        <v>101</v>
      </c>
      <c r="CY1" s="3" t="s">
        <v>102</v>
      </c>
      <c r="CZ1" s="3" t="s">
        <v>103</v>
      </c>
      <c r="DA1" s="3" t="s">
        <v>104</v>
      </c>
      <c r="DB1" s="3" t="s">
        <v>105</v>
      </c>
      <c r="DC1" s="3" t="s">
        <v>106</v>
      </c>
      <c r="DD1" s="3" t="s">
        <v>107</v>
      </c>
      <c r="DE1" s="3" t="s">
        <v>108</v>
      </c>
      <c r="DF1" s="3" t="s">
        <v>109</v>
      </c>
      <c r="DG1" s="3" t="s">
        <v>110</v>
      </c>
      <c r="DH1" s="3" t="s">
        <v>111</v>
      </c>
      <c r="DI1" s="3" t="s">
        <v>112</v>
      </c>
      <c r="DJ1" s="3" t="s">
        <v>113</v>
      </c>
      <c r="DK1" s="3" t="s">
        <v>114</v>
      </c>
      <c r="DL1" s="3" t="s">
        <v>115</v>
      </c>
      <c r="DM1" s="3" t="s">
        <v>116</v>
      </c>
      <c r="DN1" s="3" t="s">
        <v>117</v>
      </c>
      <c r="DO1" s="3" t="s">
        <v>118</v>
      </c>
      <c r="DP1" s="3" t="s">
        <v>119</v>
      </c>
      <c r="DQ1" s="3" t="s">
        <v>120</v>
      </c>
      <c r="DR1" s="3" t="s">
        <v>121</v>
      </c>
      <c r="DS1" s="3" t="s">
        <v>122</v>
      </c>
      <c r="DT1" s="3" t="s">
        <v>123</v>
      </c>
      <c r="DU1" s="3" t="s">
        <v>124</v>
      </c>
      <c r="DV1" s="3" t="s">
        <v>125</v>
      </c>
      <c r="DW1" s="3" t="s">
        <v>126</v>
      </c>
      <c r="DX1" s="3" t="s">
        <v>127</v>
      </c>
      <c r="DY1" s="3" t="s">
        <v>128</v>
      </c>
      <c r="DZ1" s="3" t="s">
        <v>129</v>
      </c>
      <c r="EA1" s="3" t="s">
        <v>130</v>
      </c>
      <c r="EB1" s="3" t="s">
        <v>131</v>
      </c>
      <c r="EC1" s="3" t="s">
        <v>132</v>
      </c>
      <c r="ED1" s="3" t="s">
        <v>133</v>
      </c>
      <c r="EE1" s="3" t="s">
        <v>134</v>
      </c>
      <c r="EF1" s="3" t="s">
        <v>135</v>
      </c>
      <c r="EG1" s="3" t="s">
        <v>136</v>
      </c>
      <c r="EH1" s="4" t="s">
        <v>137</v>
      </c>
      <c r="EI1" s="5" t="s">
        <v>138</v>
      </c>
      <c r="EJ1" s="3" t="s">
        <v>139</v>
      </c>
      <c r="EK1" s="3" t="s">
        <v>140</v>
      </c>
      <c r="EL1" s="4" t="s">
        <v>141</v>
      </c>
      <c r="EM1" s="4" t="s">
        <v>142</v>
      </c>
      <c r="EN1" s="4" t="s">
        <v>143</v>
      </c>
      <c r="EO1" s="6" t="s">
        <v>144</v>
      </c>
    </row>
    <row r="2" spans="1:145" ht="30" x14ac:dyDescent="0.25">
      <c r="A2" s="7">
        <v>7</v>
      </c>
      <c r="B2" s="7">
        <v>2</v>
      </c>
      <c r="C2" s="7">
        <v>1</v>
      </c>
      <c r="D2" s="3" t="s">
        <v>145</v>
      </c>
      <c r="E2" s="7" t="s">
        <v>146</v>
      </c>
      <c r="F2" s="7" t="s">
        <v>147</v>
      </c>
      <c r="G2" s="7"/>
      <c r="H2" s="7"/>
      <c r="I2" s="7"/>
      <c r="J2" s="7"/>
      <c r="K2" s="7"/>
      <c r="L2" s="7"/>
      <c r="M2" s="7"/>
      <c r="N2" s="7"/>
      <c r="O2" s="7"/>
      <c r="P2" s="7"/>
      <c r="Q2" s="7"/>
      <c r="R2" s="7"/>
      <c r="S2" s="7"/>
      <c r="T2" s="7"/>
      <c r="U2" s="7"/>
      <c r="V2" s="7"/>
      <c r="W2" s="7"/>
      <c r="X2" s="7"/>
      <c r="Y2" s="7"/>
      <c r="Z2" s="7"/>
      <c r="AA2" s="7"/>
      <c r="AB2" s="7"/>
      <c r="AC2" s="7"/>
      <c r="AD2" s="7"/>
      <c r="AE2" s="7"/>
      <c r="AF2" s="7">
        <v>0.1</v>
      </c>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v>0.1</v>
      </c>
      <c r="BU2" s="7"/>
      <c r="BV2" s="7"/>
      <c r="BW2" s="7"/>
      <c r="BX2" s="7"/>
      <c r="BY2" s="7"/>
      <c r="BZ2" s="7"/>
      <c r="CA2" s="7"/>
      <c r="CB2" s="7"/>
      <c r="CC2" s="7"/>
      <c r="CD2" s="7"/>
      <c r="CE2" s="7"/>
      <c r="CF2" s="7">
        <v>0.2</v>
      </c>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v>1</v>
      </c>
      <c r="DM2" s="7"/>
      <c r="DN2" s="7"/>
      <c r="DO2" s="7">
        <v>1</v>
      </c>
      <c r="DP2" s="7"/>
      <c r="DQ2" s="7"/>
      <c r="DR2" s="7"/>
      <c r="DS2" s="7"/>
      <c r="DT2" s="7"/>
      <c r="DU2" s="7"/>
      <c r="DV2" s="7"/>
      <c r="DW2" s="7"/>
      <c r="DX2" s="7"/>
      <c r="DY2" s="7"/>
      <c r="DZ2" s="7"/>
      <c r="EA2" s="7"/>
      <c r="EB2" s="7"/>
      <c r="EC2" s="7"/>
      <c r="ED2" s="7"/>
      <c r="EE2" s="7"/>
      <c r="EF2" s="7"/>
      <c r="EG2" s="7">
        <f>SUM(G2:EF2)</f>
        <v>2.4</v>
      </c>
      <c r="EH2" s="7">
        <v>552.10416666666663</v>
      </c>
      <c r="EI2" s="8">
        <f>EH2*EG2</f>
        <v>1325.05</v>
      </c>
      <c r="EJ2" s="7">
        <v>1590.05</v>
      </c>
      <c r="EK2" s="7">
        <v>1325.05</v>
      </c>
      <c r="EL2" s="7">
        <v>552.10416666666663</v>
      </c>
    </row>
    <row r="3" spans="1:145" ht="30" x14ac:dyDescent="0.25">
      <c r="A3" s="7">
        <v>8</v>
      </c>
      <c r="B3" s="7">
        <v>3</v>
      </c>
      <c r="C3" s="7">
        <v>2</v>
      </c>
      <c r="D3" s="3" t="s">
        <v>148</v>
      </c>
      <c r="E3" s="7" t="s">
        <v>149</v>
      </c>
      <c r="F3" s="7" t="s">
        <v>147</v>
      </c>
      <c r="G3" s="7"/>
      <c r="H3" s="7"/>
      <c r="I3" s="7"/>
      <c r="J3" s="7"/>
      <c r="K3" s="7"/>
      <c r="L3" s="7"/>
      <c r="M3" s="7"/>
      <c r="N3" s="7"/>
      <c r="O3" s="7"/>
      <c r="P3" s="7"/>
      <c r="Q3" s="7"/>
      <c r="R3" s="7"/>
      <c r="S3" s="7"/>
      <c r="T3" s="7"/>
      <c r="U3" s="7"/>
      <c r="V3" s="7"/>
      <c r="W3" s="7"/>
      <c r="X3" s="7"/>
      <c r="Y3" s="7">
        <v>1</v>
      </c>
      <c r="Z3" s="7"/>
      <c r="AA3" s="7"/>
      <c r="AB3" s="7"/>
      <c r="AC3" s="7"/>
      <c r="AD3" s="7"/>
      <c r="AE3" s="7"/>
      <c r="AF3" s="7"/>
      <c r="AG3" s="7"/>
      <c r="AH3" s="7"/>
      <c r="AI3" s="7"/>
      <c r="AJ3" s="7"/>
      <c r="AK3" s="7"/>
      <c r="AL3" s="7"/>
      <c r="AM3" s="7"/>
      <c r="AN3" s="7"/>
      <c r="AO3" s="7"/>
      <c r="AP3" s="7"/>
      <c r="AQ3" s="7"/>
      <c r="AR3" s="7"/>
      <c r="AS3" s="7"/>
      <c r="AT3" s="7">
        <v>1</v>
      </c>
      <c r="AU3" s="7"/>
      <c r="AV3" s="7"/>
      <c r="AW3" s="7"/>
      <c r="AX3" s="7"/>
      <c r="AY3" s="7"/>
      <c r="AZ3" s="7"/>
      <c r="BA3" s="7"/>
      <c r="BB3" s="7"/>
      <c r="BC3" s="7">
        <v>1</v>
      </c>
      <c r="BD3" s="7">
        <v>0.5</v>
      </c>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f>SUM(G3:EF3)</f>
        <v>3.5</v>
      </c>
      <c r="EH3" s="7">
        <v>315.48571428571432</v>
      </c>
      <c r="EI3" s="8">
        <f t="shared" ref="EI3:EI66" si="0">EH3*EG3</f>
        <v>1104.2</v>
      </c>
      <c r="EJ3" s="7">
        <v>1325.04</v>
      </c>
      <c r="EK3" s="7">
        <v>1104.2</v>
      </c>
      <c r="EL3" s="7">
        <v>315.48571428571432</v>
      </c>
    </row>
    <row r="4" spans="1:145" ht="30" x14ac:dyDescent="0.25">
      <c r="A4" s="7">
        <v>14</v>
      </c>
      <c r="B4" s="7">
        <v>4</v>
      </c>
      <c r="C4" s="7">
        <v>3</v>
      </c>
      <c r="D4" s="3" t="s">
        <v>150</v>
      </c>
      <c r="E4" s="7" t="s">
        <v>151</v>
      </c>
      <c r="F4" s="7" t="s">
        <v>152</v>
      </c>
      <c r="G4" s="7"/>
      <c r="H4" s="7"/>
      <c r="I4" s="7"/>
      <c r="J4" s="7"/>
      <c r="K4" s="7"/>
      <c r="L4" s="7"/>
      <c r="M4" s="7"/>
      <c r="N4" s="7"/>
      <c r="O4" s="7"/>
      <c r="P4" s="7"/>
      <c r="Q4" s="7"/>
      <c r="R4" s="7"/>
      <c r="S4" s="7"/>
      <c r="T4" s="7"/>
      <c r="U4" s="7"/>
      <c r="V4" s="7"/>
      <c r="W4" s="7"/>
      <c r="X4" s="7"/>
      <c r="Y4" s="7"/>
      <c r="Z4" s="7"/>
      <c r="AA4" s="7"/>
      <c r="AB4" s="7"/>
      <c r="AC4" s="7"/>
      <c r="AD4" s="7"/>
      <c r="AE4" s="7"/>
      <c r="AF4" s="7"/>
      <c r="AG4" s="7">
        <v>1</v>
      </c>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v>1</v>
      </c>
      <c r="CR4" s="7"/>
      <c r="CS4" s="7"/>
      <c r="CT4" s="7"/>
      <c r="CU4" s="7">
        <v>1</v>
      </c>
      <c r="CV4" s="7"/>
      <c r="CW4" s="7"/>
      <c r="CX4" s="7"/>
      <c r="CY4" s="7"/>
      <c r="CZ4" s="7"/>
      <c r="DA4" s="7"/>
      <c r="DB4" s="7"/>
      <c r="DC4" s="7">
        <v>2</v>
      </c>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f>SUM(G4:EF4)</f>
        <v>5</v>
      </c>
      <c r="EH4" s="7">
        <v>187.50799999999998</v>
      </c>
      <c r="EI4" s="8">
        <f t="shared" si="0"/>
        <v>937.54</v>
      </c>
      <c r="EJ4" s="7">
        <v>1125.04</v>
      </c>
      <c r="EK4" s="7">
        <v>937.54</v>
      </c>
      <c r="EL4" s="7">
        <v>187.50799999999998</v>
      </c>
    </row>
    <row r="5" spans="1:145" ht="30" x14ac:dyDescent="0.25">
      <c r="A5" s="7">
        <v>17</v>
      </c>
      <c r="B5" s="7">
        <v>5</v>
      </c>
      <c r="C5" s="7">
        <v>4</v>
      </c>
      <c r="D5" s="3" t="s">
        <v>153</v>
      </c>
      <c r="E5" s="7" t="s">
        <v>154</v>
      </c>
      <c r="F5" s="7" t="s">
        <v>155</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v>50</v>
      </c>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f>SUM(G5:EF5)</f>
        <v>50</v>
      </c>
      <c r="EH5" s="7">
        <v>30</v>
      </c>
      <c r="EI5" s="8">
        <f t="shared" si="0"/>
        <v>1500</v>
      </c>
      <c r="EJ5" s="7">
        <v>1800</v>
      </c>
      <c r="EK5" s="7">
        <v>1500</v>
      </c>
      <c r="EL5" s="7">
        <v>30</v>
      </c>
    </row>
    <row r="6" spans="1:145" ht="30" x14ac:dyDescent="0.25">
      <c r="A6" s="7">
        <v>28</v>
      </c>
      <c r="B6" s="7">
        <v>6</v>
      </c>
      <c r="C6" s="7">
        <v>5</v>
      </c>
      <c r="D6" s="3" t="s">
        <v>156</v>
      </c>
      <c r="E6" s="7" t="s">
        <v>157</v>
      </c>
      <c r="F6" s="7" t="s">
        <v>147</v>
      </c>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v>20</v>
      </c>
      <c r="CK6" s="7"/>
      <c r="CL6" s="7"/>
      <c r="CM6" s="7"/>
      <c r="CN6" s="7"/>
      <c r="CO6" s="7"/>
      <c r="CP6" s="7"/>
      <c r="CQ6" s="7"/>
      <c r="CR6" s="7"/>
      <c r="CS6" s="7"/>
      <c r="CT6" s="7"/>
      <c r="CU6" s="7"/>
      <c r="CV6" s="7"/>
      <c r="CW6" s="7"/>
      <c r="CX6" s="7">
        <v>40</v>
      </c>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f>SUM(G6:EF6)</f>
        <v>60</v>
      </c>
      <c r="EH6" s="7">
        <v>150.25</v>
      </c>
      <c r="EI6" s="8">
        <f t="shared" si="0"/>
        <v>9015</v>
      </c>
      <c r="EJ6" s="7">
        <v>10818</v>
      </c>
      <c r="EK6" s="7">
        <v>9015</v>
      </c>
      <c r="EL6" s="7">
        <v>150.25</v>
      </c>
    </row>
    <row r="7" spans="1:145" ht="30" x14ac:dyDescent="0.25">
      <c r="A7" s="7">
        <v>37</v>
      </c>
      <c r="B7" s="7">
        <v>7</v>
      </c>
      <c r="C7" s="7">
        <v>6</v>
      </c>
      <c r="D7" s="3" t="s">
        <v>158</v>
      </c>
      <c r="E7" s="7" t="s">
        <v>159</v>
      </c>
      <c r="F7" s="7" t="s">
        <v>160</v>
      </c>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v>5</v>
      </c>
      <c r="CV7" s="7"/>
      <c r="CW7" s="7"/>
      <c r="CX7" s="7">
        <v>100</v>
      </c>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f>SUM(G7:EF7)</f>
        <v>105</v>
      </c>
      <c r="EH7" s="7">
        <v>30</v>
      </c>
      <c r="EI7" s="8">
        <f t="shared" si="0"/>
        <v>3150</v>
      </c>
      <c r="EJ7" s="7">
        <v>3780</v>
      </c>
      <c r="EK7" s="7">
        <v>3150</v>
      </c>
      <c r="EL7" s="7">
        <v>30</v>
      </c>
    </row>
    <row r="8" spans="1:145" ht="30" x14ac:dyDescent="0.25">
      <c r="A8" s="7">
        <v>38</v>
      </c>
      <c r="B8" s="7">
        <v>8</v>
      </c>
      <c r="C8" s="7">
        <v>7</v>
      </c>
      <c r="D8" s="3" t="s">
        <v>161</v>
      </c>
      <c r="E8" s="7" t="s">
        <v>162</v>
      </c>
      <c r="F8" s="7" t="s">
        <v>155</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v>1</v>
      </c>
      <c r="CJ8" s="7">
        <v>1</v>
      </c>
      <c r="CK8" s="7"/>
      <c r="CL8" s="7"/>
      <c r="CM8" s="7"/>
      <c r="CN8" s="7"/>
      <c r="CO8" s="7"/>
      <c r="CP8" s="7"/>
      <c r="CQ8" s="7"/>
      <c r="CR8" s="7"/>
      <c r="CS8" s="7"/>
      <c r="CT8" s="7"/>
      <c r="CU8" s="7">
        <v>1</v>
      </c>
      <c r="CV8" s="7"/>
      <c r="CW8" s="7">
        <v>1</v>
      </c>
      <c r="CX8" s="7">
        <v>1</v>
      </c>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f>SUM(G8:EF8)</f>
        <v>5</v>
      </c>
      <c r="EH8" s="7">
        <v>375</v>
      </c>
      <c r="EI8" s="8">
        <f t="shared" si="0"/>
        <v>1875</v>
      </c>
      <c r="EJ8" s="7">
        <v>2250</v>
      </c>
      <c r="EK8" s="7">
        <v>1875</v>
      </c>
      <c r="EL8" s="7">
        <v>375</v>
      </c>
    </row>
    <row r="9" spans="1:145" ht="30" x14ac:dyDescent="0.25">
      <c r="A9" s="7">
        <v>53</v>
      </c>
      <c r="B9" s="7">
        <v>9</v>
      </c>
      <c r="C9" s="7">
        <v>8</v>
      </c>
      <c r="D9" s="3" t="s">
        <v>163</v>
      </c>
      <c r="E9" s="7" t="s">
        <v>164</v>
      </c>
      <c r="F9" s="7" t="s">
        <v>147</v>
      </c>
      <c r="G9" s="7"/>
      <c r="H9" s="7"/>
      <c r="I9" s="7"/>
      <c r="J9" s="7">
        <v>5</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v>10</v>
      </c>
      <c r="CK9" s="7"/>
      <c r="CL9" s="7"/>
      <c r="CM9" s="7"/>
      <c r="CN9" s="7"/>
      <c r="CO9" s="7"/>
      <c r="CP9" s="7"/>
      <c r="CQ9" s="7">
        <v>5</v>
      </c>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f>SUM(G9:EF9)</f>
        <v>20</v>
      </c>
      <c r="EH9" s="7">
        <v>279</v>
      </c>
      <c r="EI9" s="8">
        <f t="shared" si="0"/>
        <v>5580</v>
      </c>
      <c r="EJ9" s="7">
        <v>6696</v>
      </c>
      <c r="EK9" s="7">
        <v>5580</v>
      </c>
      <c r="EL9" s="7">
        <v>279</v>
      </c>
    </row>
    <row r="10" spans="1:145" ht="30" x14ac:dyDescent="0.25">
      <c r="A10" s="7">
        <v>55</v>
      </c>
      <c r="B10" s="7">
        <v>11</v>
      </c>
      <c r="C10" s="7">
        <v>9</v>
      </c>
      <c r="D10" s="3" t="s">
        <v>165</v>
      </c>
      <c r="E10" s="7" t="s">
        <v>166</v>
      </c>
      <c r="F10" s="7" t="s">
        <v>160</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v>5</v>
      </c>
      <c r="CV10" s="7"/>
      <c r="CW10" s="7"/>
      <c r="CX10" s="7">
        <v>100</v>
      </c>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f>SUM(G10:EF10)</f>
        <v>105</v>
      </c>
      <c r="EH10" s="7">
        <v>16.350000000000001</v>
      </c>
      <c r="EI10" s="8">
        <f t="shared" si="0"/>
        <v>1716.7500000000002</v>
      </c>
      <c r="EJ10" s="7">
        <v>2060.1</v>
      </c>
      <c r="EK10" s="7">
        <v>1716.75</v>
      </c>
      <c r="EL10" s="7">
        <v>16.350000000000001</v>
      </c>
    </row>
    <row r="11" spans="1:145" ht="60" x14ac:dyDescent="0.25">
      <c r="A11" s="7">
        <v>61</v>
      </c>
      <c r="B11" s="7">
        <v>13</v>
      </c>
      <c r="C11" s="7">
        <v>10</v>
      </c>
      <c r="D11" s="3" t="s">
        <v>167</v>
      </c>
      <c r="E11" s="7" t="s">
        <v>168</v>
      </c>
      <c r="F11" s="7" t="s">
        <v>155</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v>2</v>
      </c>
      <c r="DO11" s="7"/>
      <c r="DP11" s="7">
        <v>2</v>
      </c>
      <c r="DQ11" s="7"/>
      <c r="DR11" s="7"/>
      <c r="DS11" s="7"/>
      <c r="DT11" s="7">
        <v>20</v>
      </c>
      <c r="DU11" s="7"/>
      <c r="DV11" s="7"/>
      <c r="DW11" s="7"/>
      <c r="DX11" s="7"/>
      <c r="DY11" s="7"/>
      <c r="DZ11" s="7"/>
      <c r="EA11" s="7"/>
      <c r="EB11" s="7"/>
      <c r="EC11" s="7"/>
      <c r="ED11" s="7"/>
      <c r="EE11" s="7"/>
      <c r="EF11" s="7"/>
      <c r="EG11" s="7">
        <f>SUM(G11:EF11)</f>
        <v>24</v>
      </c>
      <c r="EH11" s="7">
        <v>44.28</v>
      </c>
      <c r="EI11" s="8">
        <f t="shared" si="0"/>
        <v>1062.72</v>
      </c>
      <c r="EJ11" s="7">
        <v>1275.26</v>
      </c>
      <c r="EK11" s="7">
        <v>1062.72</v>
      </c>
      <c r="EL11" s="7">
        <v>44.28</v>
      </c>
    </row>
    <row r="12" spans="1:145" x14ac:dyDescent="0.25">
      <c r="A12" s="7">
        <v>72</v>
      </c>
      <c r="B12" s="7">
        <v>16</v>
      </c>
      <c r="C12" s="7">
        <v>11</v>
      </c>
      <c r="D12" s="3" t="s">
        <v>169</v>
      </c>
      <c r="E12" s="7" t="s">
        <v>170</v>
      </c>
      <c r="F12" s="7" t="s">
        <v>171</v>
      </c>
      <c r="G12" s="7"/>
      <c r="H12" s="7"/>
      <c r="I12" s="7"/>
      <c r="J12" s="7">
        <v>50</v>
      </c>
      <c r="K12" s="7"/>
      <c r="L12" s="7"/>
      <c r="M12" s="7"/>
      <c r="N12" s="7"/>
      <c r="O12" s="7"/>
      <c r="P12" s="7"/>
      <c r="Q12" s="7"/>
      <c r="R12" s="7"/>
      <c r="S12" s="7"/>
      <c r="T12" s="7"/>
      <c r="U12" s="7"/>
      <c r="V12" s="7"/>
      <c r="W12" s="7"/>
      <c r="X12" s="7"/>
      <c r="Y12" s="7"/>
      <c r="Z12" s="7"/>
      <c r="AA12" s="7"/>
      <c r="AB12" s="7"/>
      <c r="AC12" s="7"/>
      <c r="AD12" s="7"/>
      <c r="AE12" s="7"/>
      <c r="AF12" s="7"/>
      <c r="AG12" s="7"/>
      <c r="AH12" s="7"/>
      <c r="AI12" s="7">
        <v>10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v>25</v>
      </c>
      <c r="BK12" s="7"/>
      <c r="BL12" s="7"/>
      <c r="BM12" s="7"/>
      <c r="BN12" s="7"/>
      <c r="BO12" s="7"/>
      <c r="BP12" s="7"/>
      <c r="BQ12" s="7"/>
      <c r="BR12" s="7"/>
      <c r="BS12" s="7"/>
      <c r="BT12" s="7"/>
      <c r="BU12" s="7"/>
      <c r="BV12" s="7"/>
      <c r="BW12" s="7"/>
      <c r="BX12" s="7"/>
      <c r="BY12" s="7"/>
      <c r="BZ12" s="7"/>
      <c r="CA12" s="7"/>
      <c r="CB12" s="7"/>
      <c r="CC12" s="7"/>
      <c r="CD12" s="7"/>
      <c r="CE12" s="7"/>
      <c r="CF12" s="7">
        <v>50</v>
      </c>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v>50</v>
      </c>
      <c r="EC12" s="7"/>
      <c r="ED12" s="7"/>
      <c r="EE12" s="7"/>
      <c r="EF12" s="7"/>
      <c r="EG12" s="7">
        <f>SUM(G12:EF12)</f>
        <v>185</v>
      </c>
      <c r="EH12" s="7">
        <v>7.4799999999999995</v>
      </c>
      <c r="EI12" s="8">
        <f t="shared" si="0"/>
        <v>1383.8</v>
      </c>
      <c r="EJ12" s="7">
        <v>1660.56</v>
      </c>
      <c r="EK12" s="7">
        <v>1383.8</v>
      </c>
      <c r="EL12" s="7">
        <v>7.4799999999999995</v>
      </c>
    </row>
    <row r="13" spans="1:145" x14ac:dyDescent="0.25">
      <c r="A13" s="7">
        <v>73</v>
      </c>
      <c r="B13" s="7">
        <v>17</v>
      </c>
      <c r="C13" s="7">
        <v>12</v>
      </c>
      <c r="D13" s="3" t="s">
        <v>172</v>
      </c>
      <c r="E13" s="7" t="s">
        <v>173</v>
      </c>
      <c r="F13" s="7" t="s">
        <v>174</v>
      </c>
      <c r="G13" s="7"/>
      <c r="H13" s="7"/>
      <c r="I13" s="7"/>
      <c r="J13" s="7"/>
      <c r="K13" s="7"/>
      <c r="L13" s="7"/>
      <c r="M13" s="7"/>
      <c r="N13" s="7"/>
      <c r="O13" s="7"/>
      <c r="P13" s="7"/>
      <c r="Q13" s="7"/>
      <c r="R13" s="7"/>
      <c r="S13" s="7"/>
      <c r="T13" s="7"/>
      <c r="U13" s="7">
        <v>1000</v>
      </c>
      <c r="V13" s="7"/>
      <c r="W13" s="7"/>
      <c r="X13" s="7"/>
      <c r="Y13" s="7"/>
      <c r="Z13" s="7"/>
      <c r="AA13" s="7"/>
      <c r="AB13" s="7"/>
      <c r="AC13" s="7"/>
      <c r="AD13" s="7">
        <v>800</v>
      </c>
      <c r="AE13" s="7"/>
      <c r="AF13" s="7">
        <v>200</v>
      </c>
      <c r="AG13" s="7"/>
      <c r="AH13" s="7">
        <v>2000</v>
      </c>
      <c r="AI13" s="7"/>
      <c r="AJ13" s="7"/>
      <c r="AK13" s="7"/>
      <c r="AL13" s="7">
        <v>200</v>
      </c>
      <c r="AM13" s="7"/>
      <c r="AN13" s="7"/>
      <c r="AO13" s="7"/>
      <c r="AP13" s="7"/>
      <c r="AQ13" s="7"/>
      <c r="AR13" s="7"/>
      <c r="AS13" s="7"/>
      <c r="AT13" s="7"/>
      <c r="AU13" s="7"/>
      <c r="AV13" s="7"/>
      <c r="AW13" s="7"/>
      <c r="AX13" s="7"/>
      <c r="AY13" s="7"/>
      <c r="AZ13" s="7"/>
      <c r="BA13" s="7"/>
      <c r="BB13" s="7"/>
      <c r="BC13" s="7"/>
      <c r="BD13" s="7"/>
      <c r="BE13" s="7"/>
      <c r="BF13" s="7"/>
      <c r="BG13" s="7"/>
      <c r="BH13" s="7"/>
      <c r="BI13" s="7">
        <v>200</v>
      </c>
      <c r="BJ13" s="7"/>
      <c r="BK13" s="7"/>
      <c r="BL13" s="7"/>
      <c r="BM13" s="7"/>
      <c r="BN13" s="7"/>
      <c r="BO13" s="7"/>
      <c r="BP13" s="7"/>
      <c r="BQ13" s="7">
        <v>100</v>
      </c>
      <c r="BR13" s="7">
        <v>1000</v>
      </c>
      <c r="BS13" s="7"/>
      <c r="BT13" s="7">
        <v>400</v>
      </c>
      <c r="BU13" s="7"/>
      <c r="BV13" s="7"/>
      <c r="BW13" s="7">
        <v>600</v>
      </c>
      <c r="BX13" s="7"/>
      <c r="BY13" s="7"/>
      <c r="BZ13" s="7"/>
      <c r="CA13" s="7">
        <v>200</v>
      </c>
      <c r="CB13" s="7"/>
      <c r="CC13" s="7"/>
      <c r="CD13" s="7"/>
      <c r="CE13" s="7"/>
      <c r="CF13" s="7"/>
      <c r="CG13" s="7"/>
      <c r="CH13" s="7"/>
      <c r="CI13" s="7"/>
      <c r="CJ13" s="7">
        <v>1000</v>
      </c>
      <c r="CK13" s="7"/>
      <c r="CL13" s="7">
        <v>1000</v>
      </c>
      <c r="CM13" s="7"/>
      <c r="CN13" s="7">
        <v>1000</v>
      </c>
      <c r="CO13" s="7"/>
      <c r="CP13" s="7"/>
      <c r="CQ13" s="7"/>
      <c r="CR13" s="7"/>
      <c r="CS13" s="7">
        <v>1000</v>
      </c>
      <c r="CT13" s="7"/>
      <c r="CU13" s="7"/>
      <c r="CV13" s="7"/>
      <c r="CW13" s="7">
        <v>600</v>
      </c>
      <c r="CX13" s="7"/>
      <c r="CY13" s="7"/>
      <c r="CZ13" s="7"/>
      <c r="DA13" s="7">
        <v>3000</v>
      </c>
      <c r="DB13" s="7"/>
      <c r="DC13" s="7"/>
      <c r="DD13" s="7"/>
      <c r="DE13" s="7">
        <v>1000</v>
      </c>
      <c r="DF13" s="7"/>
      <c r="DG13" s="7"/>
      <c r="DH13" s="7"/>
      <c r="DI13" s="7"/>
      <c r="DJ13" s="7"/>
      <c r="DK13" s="7"/>
      <c r="DL13" s="7"/>
      <c r="DM13" s="7"/>
      <c r="DN13" s="7"/>
      <c r="DO13" s="7"/>
      <c r="DP13" s="7"/>
      <c r="DQ13" s="7"/>
      <c r="DR13" s="7"/>
      <c r="DS13" s="7"/>
      <c r="DT13" s="7"/>
      <c r="DU13" s="7">
        <v>600</v>
      </c>
      <c r="DV13" s="7"/>
      <c r="DW13" s="7"/>
      <c r="DX13" s="7"/>
      <c r="DY13" s="7"/>
      <c r="DZ13" s="7"/>
      <c r="EA13" s="7"/>
      <c r="EB13" s="7">
        <v>2000</v>
      </c>
      <c r="EC13" s="7">
        <v>1000</v>
      </c>
      <c r="ED13" s="7"/>
      <c r="EE13" s="7"/>
      <c r="EF13" s="7"/>
      <c r="EG13" s="7">
        <f>SUM(G13:EF13)</f>
        <v>18900</v>
      </c>
      <c r="EH13" s="7">
        <v>0.48</v>
      </c>
      <c r="EI13" s="8">
        <f t="shared" si="0"/>
        <v>9072</v>
      </c>
      <c r="EJ13" s="7">
        <v>10886.4</v>
      </c>
      <c r="EK13" s="7">
        <v>9072</v>
      </c>
      <c r="EL13" s="7">
        <v>0.48</v>
      </c>
    </row>
    <row r="14" spans="1:145" x14ac:dyDescent="0.25">
      <c r="A14" s="7">
        <v>75</v>
      </c>
      <c r="B14" s="7">
        <v>18</v>
      </c>
      <c r="C14" s="7">
        <v>13</v>
      </c>
      <c r="D14" s="3" t="s">
        <v>175</v>
      </c>
      <c r="E14" s="7" t="s">
        <v>176</v>
      </c>
      <c r="F14" s="7" t="s">
        <v>171</v>
      </c>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v>50</v>
      </c>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v>100</v>
      </c>
      <c r="BW14" s="7"/>
      <c r="BX14" s="7"/>
      <c r="BY14" s="7"/>
      <c r="BZ14" s="7"/>
      <c r="CA14" s="7"/>
      <c r="CB14" s="7"/>
      <c r="CC14" s="7"/>
      <c r="CD14" s="7"/>
      <c r="CE14" s="7"/>
      <c r="CF14" s="7"/>
      <c r="CG14" s="7"/>
      <c r="CH14" s="7"/>
      <c r="CI14" s="7"/>
      <c r="CJ14" s="7">
        <v>2000</v>
      </c>
      <c r="CK14" s="7">
        <v>200</v>
      </c>
      <c r="CL14" s="7"/>
      <c r="CM14" s="7"/>
      <c r="CN14" s="7"/>
      <c r="CO14" s="7"/>
      <c r="CP14" s="7"/>
      <c r="CQ14" s="7"/>
      <c r="CR14" s="7"/>
      <c r="CS14" s="7"/>
      <c r="CT14" s="7"/>
      <c r="CU14" s="7"/>
      <c r="CV14" s="7"/>
      <c r="CW14" s="7"/>
      <c r="CX14" s="7"/>
      <c r="CY14" s="7"/>
      <c r="CZ14" s="7"/>
      <c r="DA14" s="7">
        <v>100</v>
      </c>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f>SUM(G14:EF14)</f>
        <v>2450</v>
      </c>
      <c r="EH14" s="7">
        <v>0.15</v>
      </c>
      <c r="EI14" s="8">
        <f t="shared" si="0"/>
        <v>367.5</v>
      </c>
      <c r="EJ14" s="7">
        <v>441</v>
      </c>
      <c r="EK14" s="7">
        <v>367.5</v>
      </c>
      <c r="EL14" s="7">
        <v>0.15</v>
      </c>
    </row>
    <row r="15" spans="1:145" x14ac:dyDescent="0.25">
      <c r="A15" s="7">
        <v>76</v>
      </c>
      <c r="B15" s="7">
        <v>19</v>
      </c>
      <c r="C15" s="7">
        <v>14</v>
      </c>
      <c r="D15" s="3" t="s">
        <v>177</v>
      </c>
      <c r="E15" s="7" t="s">
        <v>178</v>
      </c>
      <c r="F15" s="7" t="s">
        <v>174</v>
      </c>
      <c r="G15" s="7"/>
      <c r="H15" s="7"/>
      <c r="I15" s="7"/>
      <c r="J15" s="7">
        <v>100</v>
      </c>
      <c r="K15" s="7"/>
      <c r="L15" s="7"/>
      <c r="M15" s="7">
        <v>4500</v>
      </c>
      <c r="N15" s="7">
        <v>1000</v>
      </c>
      <c r="O15" s="7"/>
      <c r="P15" s="7">
        <v>800</v>
      </c>
      <c r="Q15" s="7">
        <v>200</v>
      </c>
      <c r="R15" s="7"/>
      <c r="S15" s="7"/>
      <c r="T15" s="7">
        <v>100</v>
      </c>
      <c r="U15" s="7"/>
      <c r="V15" s="7">
        <v>500</v>
      </c>
      <c r="W15" s="7">
        <v>300</v>
      </c>
      <c r="X15" s="7"/>
      <c r="Y15" s="7"/>
      <c r="Z15" s="7">
        <v>400</v>
      </c>
      <c r="AA15" s="7"/>
      <c r="AB15" s="7">
        <v>200</v>
      </c>
      <c r="AC15" s="7"/>
      <c r="AD15" s="7">
        <v>200</v>
      </c>
      <c r="AE15" s="7">
        <v>100</v>
      </c>
      <c r="AF15" s="7">
        <v>300</v>
      </c>
      <c r="AG15" s="7">
        <v>2000</v>
      </c>
      <c r="AH15" s="7"/>
      <c r="AI15" s="7"/>
      <c r="AJ15" s="7"/>
      <c r="AK15" s="7"/>
      <c r="AL15" s="7"/>
      <c r="AM15" s="7"/>
      <c r="AN15" s="7">
        <v>1000</v>
      </c>
      <c r="AO15" s="7"/>
      <c r="AP15" s="7"/>
      <c r="AQ15" s="7">
        <v>200</v>
      </c>
      <c r="AR15" s="7">
        <v>200</v>
      </c>
      <c r="AS15" s="7"/>
      <c r="AT15" s="7">
        <v>100</v>
      </c>
      <c r="AU15" s="7"/>
      <c r="AV15" s="7">
        <v>100</v>
      </c>
      <c r="AW15" s="7">
        <v>500</v>
      </c>
      <c r="AX15" s="7">
        <v>100</v>
      </c>
      <c r="AY15" s="7"/>
      <c r="AZ15" s="7"/>
      <c r="BA15" s="7">
        <v>300</v>
      </c>
      <c r="BB15" s="7">
        <v>100</v>
      </c>
      <c r="BC15" s="7"/>
      <c r="BD15" s="7"/>
      <c r="BE15" s="7">
        <v>100</v>
      </c>
      <c r="BF15" s="7">
        <v>1500</v>
      </c>
      <c r="BG15" s="7"/>
      <c r="BH15" s="7">
        <v>500</v>
      </c>
      <c r="BI15" s="7"/>
      <c r="BJ15" s="7">
        <v>300</v>
      </c>
      <c r="BK15" s="7"/>
      <c r="BL15" s="7">
        <v>300</v>
      </c>
      <c r="BM15" s="7"/>
      <c r="BN15" s="7">
        <v>500</v>
      </c>
      <c r="BO15" s="7">
        <v>200</v>
      </c>
      <c r="BP15" s="7"/>
      <c r="BQ15" s="7">
        <v>300</v>
      </c>
      <c r="BR15" s="7"/>
      <c r="BS15" s="7">
        <v>2000</v>
      </c>
      <c r="BT15" s="7">
        <v>200</v>
      </c>
      <c r="BU15" s="7">
        <v>100</v>
      </c>
      <c r="BV15" s="7">
        <v>100</v>
      </c>
      <c r="BW15" s="7">
        <v>200</v>
      </c>
      <c r="BX15" s="7"/>
      <c r="BY15" s="7"/>
      <c r="BZ15" s="7">
        <v>200</v>
      </c>
      <c r="CA15" s="7">
        <v>400</v>
      </c>
      <c r="CB15" s="7">
        <v>2000</v>
      </c>
      <c r="CC15" s="7">
        <v>2400</v>
      </c>
      <c r="CD15" s="7">
        <v>300</v>
      </c>
      <c r="CE15" s="7">
        <v>500</v>
      </c>
      <c r="CF15" s="7">
        <v>1500</v>
      </c>
      <c r="CG15" s="7">
        <v>500</v>
      </c>
      <c r="CH15" s="7">
        <v>200</v>
      </c>
      <c r="CI15" s="7">
        <v>2000</v>
      </c>
      <c r="CJ15" s="7">
        <v>2000</v>
      </c>
      <c r="CK15" s="7"/>
      <c r="CL15" s="7">
        <v>500</v>
      </c>
      <c r="CM15" s="7">
        <v>1200</v>
      </c>
      <c r="CN15" s="7">
        <v>600</v>
      </c>
      <c r="CO15" s="7">
        <v>100</v>
      </c>
      <c r="CP15" s="7"/>
      <c r="CQ15" s="7"/>
      <c r="CR15" s="7"/>
      <c r="CS15" s="7"/>
      <c r="CT15" s="7">
        <v>300</v>
      </c>
      <c r="CU15" s="7"/>
      <c r="CV15" s="7">
        <v>200</v>
      </c>
      <c r="CW15" s="7">
        <v>500</v>
      </c>
      <c r="CX15" s="7">
        <v>1000</v>
      </c>
      <c r="CY15" s="7">
        <v>500</v>
      </c>
      <c r="CZ15" s="7">
        <v>600</v>
      </c>
      <c r="DA15" s="7">
        <v>500</v>
      </c>
      <c r="DB15" s="7">
        <v>200</v>
      </c>
      <c r="DC15" s="7">
        <v>200</v>
      </c>
      <c r="DD15" s="7">
        <v>2000</v>
      </c>
      <c r="DE15" s="7">
        <v>300</v>
      </c>
      <c r="DF15" s="7">
        <v>100</v>
      </c>
      <c r="DG15" s="7"/>
      <c r="DH15" s="7">
        <v>300</v>
      </c>
      <c r="DI15" s="7">
        <v>300</v>
      </c>
      <c r="DJ15" s="7"/>
      <c r="DK15" s="7">
        <v>200</v>
      </c>
      <c r="DL15" s="7">
        <v>200</v>
      </c>
      <c r="DM15" s="7">
        <v>1000</v>
      </c>
      <c r="DN15" s="7">
        <v>1200</v>
      </c>
      <c r="DO15" s="7"/>
      <c r="DP15" s="7">
        <v>200</v>
      </c>
      <c r="DQ15" s="7">
        <v>300</v>
      </c>
      <c r="DR15" s="7">
        <v>300</v>
      </c>
      <c r="DS15" s="7"/>
      <c r="DT15" s="7">
        <v>700</v>
      </c>
      <c r="DU15" s="7">
        <v>500</v>
      </c>
      <c r="DV15" s="7">
        <v>100</v>
      </c>
      <c r="DW15" s="7">
        <v>400</v>
      </c>
      <c r="DX15" s="7">
        <v>100</v>
      </c>
      <c r="DY15" s="7">
        <v>200</v>
      </c>
      <c r="DZ15" s="7">
        <v>100</v>
      </c>
      <c r="EA15" s="7">
        <v>100</v>
      </c>
      <c r="EB15" s="7">
        <v>800</v>
      </c>
      <c r="EC15" s="7">
        <v>200</v>
      </c>
      <c r="ED15" s="7">
        <v>1000</v>
      </c>
      <c r="EE15" s="7"/>
      <c r="EF15" s="7"/>
      <c r="EG15" s="7">
        <f>SUM(G15:EF15)</f>
        <v>48600</v>
      </c>
      <c r="EH15" s="7">
        <v>0.23</v>
      </c>
      <c r="EI15" s="8">
        <f t="shared" si="0"/>
        <v>11178</v>
      </c>
      <c r="EJ15" s="7">
        <v>13468.8</v>
      </c>
      <c r="EK15" s="7">
        <v>11224</v>
      </c>
      <c r="EL15" s="7">
        <v>0.23</v>
      </c>
    </row>
    <row r="16" spans="1:145" x14ac:dyDescent="0.25">
      <c r="A16" s="7">
        <v>77</v>
      </c>
      <c r="B16" s="7">
        <v>20</v>
      </c>
      <c r="C16" s="7">
        <v>15</v>
      </c>
      <c r="D16" s="3" t="s">
        <v>179</v>
      </c>
      <c r="E16" s="7" t="s">
        <v>180</v>
      </c>
      <c r="F16" s="7" t="s">
        <v>155</v>
      </c>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v>1</v>
      </c>
      <c r="CK16" s="7"/>
      <c r="CL16" s="7"/>
      <c r="CM16" s="7"/>
      <c r="CN16" s="7"/>
      <c r="CO16" s="7"/>
      <c r="CP16" s="7"/>
      <c r="CQ16" s="7"/>
      <c r="CR16" s="7"/>
      <c r="CS16" s="7"/>
      <c r="CT16" s="7"/>
      <c r="CU16" s="7"/>
      <c r="CV16" s="7"/>
      <c r="CW16" s="7"/>
      <c r="CX16" s="7">
        <v>1</v>
      </c>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f>SUM(G16:EF16)</f>
        <v>2</v>
      </c>
      <c r="EH16" s="7">
        <v>30</v>
      </c>
      <c r="EI16" s="8">
        <f t="shared" si="0"/>
        <v>60</v>
      </c>
      <c r="EJ16" s="7">
        <v>72</v>
      </c>
      <c r="EK16" s="7">
        <v>60</v>
      </c>
      <c r="EL16" s="7">
        <v>30</v>
      </c>
    </row>
    <row r="17" spans="1:142" ht="30" x14ac:dyDescent="0.25">
      <c r="A17" s="7">
        <v>79</v>
      </c>
      <c r="B17" s="7">
        <v>21</v>
      </c>
      <c r="C17" s="7">
        <v>16</v>
      </c>
      <c r="D17" s="3" t="s">
        <v>181</v>
      </c>
      <c r="E17" s="7" t="s">
        <v>182</v>
      </c>
      <c r="F17" s="7" t="s">
        <v>183</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v>1</v>
      </c>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f>SUM(G17:EF17)</f>
        <v>1</v>
      </c>
      <c r="EH17" s="7">
        <v>1933.34</v>
      </c>
      <c r="EI17" s="8">
        <f t="shared" si="0"/>
        <v>1933.34</v>
      </c>
      <c r="EJ17" s="7">
        <v>2320</v>
      </c>
      <c r="EK17" s="7">
        <v>1933.34</v>
      </c>
      <c r="EL17" s="7">
        <v>1933.34</v>
      </c>
    </row>
    <row r="18" spans="1:142" ht="30" x14ac:dyDescent="0.25">
      <c r="A18" s="7">
        <v>80</v>
      </c>
      <c r="B18" s="7">
        <v>22</v>
      </c>
      <c r="C18" s="7">
        <v>17</v>
      </c>
      <c r="D18" s="3" t="s">
        <v>184</v>
      </c>
      <c r="E18" s="7" t="s">
        <v>185</v>
      </c>
      <c r="F18" s="7" t="s">
        <v>174</v>
      </c>
      <c r="G18" s="7"/>
      <c r="H18" s="7"/>
      <c r="I18" s="7"/>
      <c r="J18" s="7">
        <v>2000</v>
      </c>
      <c r="K18" s="7"/>
      <c r="L18" s="7"/>
      <c r="M18" s="7"/>
      <c r="N18" s="7">
        <v>1000</v>
      </c>
      <c r="O18" s="7"/>
      <c r="P18" s="7">
        <v>50</v>
      </c>
      <c r="Q18" s="7">
        <v>1000</v>
      </c>
      <c r="R18" s="7"/>
      <c r="S18" s="7"/>
      <c r="T18" s="7"/>
      <c r="U18" s="7"/>
      <c r="V18" s="7"/>
      <c r="W18" s="7"/>
      <c r="X18" s="7"/>
      <c r="Y18" s="7"/>
      <c r="Z18" s="7"/>
      <c r="AA18" s="7"/>
      <c r="AB18" s="7"/>
      <c r="AC18" s="7">
        <v>1</v>
      </c>
      <c r="AD18" s="7">
        <v>1000</v>
      </c>
      <c r="AE18" s="7"/>
      <c r="AF18" s="7"/>
      <c r="AG18" s="7"/>
      <c r="AH18" s="7">
        <v>1000</v>
      </c>
      <c r="AI18" s="7"/>
      <c r="AJ18" s="7">
        <v>1000</v>
      </c>
      <c r="AK18" s="7"/>
      <c r="AL18" s="7"/>
      <c r="AM18" s="7">
        <v>1000</v>
      </c>
      <c r="AN18" s="7"/>
      <c r="AO18" s="7"/>
      <c r="AP18" s="7"/>
      <c r="AQ18" s="7"/>
      <c r="AR18" s="7"/>
      <c r="AS18" s="7"/>
      <c r="AT18" s="7"/>
      <c r="AU18" s="7"/>
      <c r="AV18" s="7"/>
      <c r="AW18" s="7"/>
      <c r="AX18" s="7">
        <v>1000</v>
      </c>
      <c r="AY18" s="7"/>
      <c r="AZ18" s="7">
        <v>1000</v>
      </c>
      <c r="BA18" s="7"/>
      <c r="BB18" s="7"/>
      <c r="BC18" s="7"/>
      <c r="BD18" s="7">
        <v>6000</v>
      </c>
      <c r="BE18" s="7"/>
      <c r="BF18" s="7"/>
      <c r="BG18" s="7"/>
      <c r="BH18" s="7"/>
      <c r="BI18" s="7"/>
      <c r="BJ18" s="7">
        <v>1000</v>
      </c>
      <c r="BK18" s="7">
        <v>1000</v>
      </c>
      <c r="BL18" s="7"/>
      <c r="BM18" s="7"/>
      <c r="BN18" s="7"/>
      <c r="BO18" s="7"/>
      <c r="BP18" s="7"/>
      <c r="BQ18" s="7"/>
      <c r="BR18" s="7"/>
      <c r="BS18" s="7"/>
      <c r="BT18" s="7">
        <v>1000</v>
      </c>
      <c r="BU18" s="7"/>
      <c r="BV18" s="7"/>
      <c r="BW18" s="7"/>
      <c r="BX18" s="7">
        <v>1000</v>
      </c>
      <c r="BY18" s="7">
        <v>1000</v>
      </c>
      <c r="BZ18" s="7">
        <v>1000</v>
      </c>
      <c r="CA18" s="7"/>
      <c r="CB18" s="7"/>
      <c r="CC18" s="7"/>
      <c r="CD18" s="7"/>
      <c r="CE18" s="7"/>
      <c r="CF18" s="7">
        <v>1000</v>
      </c>
      <c r="CG18" s="7"/>
      <c r="CH18" s="7"/>
      <c r="CI18" s="7">
        <v>1000</v>
      </c>
      <c r="CJ18" s="7"/>
      <c r="CK18" s="7">
        <v>1000</v>
      </c>
      <c r="CL18" s="7"/>
      <c r="CM18" s="7"/>
      <c r="CN18" s="7"/>
      <c r="CO18" s="7">
        <v>1000</v>
      </c>
      <c r="CP18" s="7"/>
      <c r="CQ18" s="7">
        <v>1000</v>
      </c>
      <c r="CR18" s="7"/>
      <c r="CS18" s="7"/>
      <c r="CT18" s="7"/>
      <c r="CU18" s="7"/>
      <c r="CV18" s="7">
        <v>1000</v>
      </c>
      <c r="CW18" s="7">
        <v>1000</v>
      </c>
      <c r="CX18" s="7"/>
      <c r="CY18" s="7">
        <v>1000</v>
      </c>
      <c r="CZ18" s="7">
        <v>1000</v>
      </c>
      <c r="DA18" s="7">
        <v>1000</v>
      </c>
      <c r="DB18" s="7"/>
      <c r="DC18" s="7">
        <v>1000</v>
      </c>
      <c r="DD18" s="7"/>
      <c r="DE18" s="7"/>
      <c r="DF18" s="7"/>
      <c r="DG18" s="7"/>
      <c r="DH18" s="7"/>
      <c r="DI18" s="7"/>
      <c r="DJ18" s="7"/>
      <c r="DK18" s="7"/>
      <c r="DL18" s="7"/>
      <c r="DM18" s="7">
        <v>1000</v>
      </c>
      <c r="DN18" s="7">
        <v>1000</v>
      </c>
      <c r="DO18" s="7"/>
      <c r="DP18" s="7">
        <v>1000</v>
      </c>
      <c r="DQ18" s="7"/>
      <c r="DR18" s="7">
        <v>1000</v>
      </c>
      <c r="DS18" s="7"/>
      <c r="DT18" s="7"/>
      <c r="DU18" s="7"/>
      <c r="DV18" s="7"/>
      <c r="DW18" s="7"/>
      <c r="DX18" s="7"/>
      <c r="DY18" s="7">
        <v>1000</v>
      </c>
      <c r="DZ18" s="7"/>
      <c r="EA18" s="7"/>
      <c r="EB18" s="7">
        <v>1000</v>
      </c>
      <c r="EC18" s="7"/>
      <c r="ED18" s="7"/>
      <c r="EE18" s="7"/>
      <c r="EF18" s="7"/>
      <c r="EG18" s="7">
        <f>SUM(G18:EF18)</f>
        <v>39051</v>
      </c>
      <c r="EH18" s="7">
        <v>0.13333333333333333</v>
      </c>
      <c r="EI18" s="8">
        <f t="shared" si="0"/>
        <v>5206.8</v>
      </c>
      <c r="EJ18" s="7">
        <v>6248.16</v>
      </c>
      <c r="EK18" s="7">
        <v>5206.8</v>
      </c>
      <c r="EL18" s="7">
        <v>0.13333333333333333</v>
      </c>
    </row>
    <row r="19" spans="1:142" x14ac:dyDescent="0.25">
      <c r="A19" s="7">
        <v>81</v>
      </c>
      <c r="B19" s="7">
        <v>23</v>
      </c>
      <c r="C19" s="7">
        <v>18</v>
      </c>
      <c r="D19" s="3" t="s">
        <v>186</v>
      </c>
      <c r="E19" s="7" t="s">
        <v>187</v>
      </c>
      <c r="F19" s="7" t="s">
        <v>147</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v>1</v>
      </c>
      <c r="BW19" s="7"/>
      <c r="BX19" s="7"/>
      <c r="BY19" s="7"/>
      <c r="BZ19" s="7"/>
      <c r="CA19" s="7"/>
      <c r="CB19" s="7"/>
      <c r="CC19" s="7"/>
      <c r="CD19" s="7"/>
      <c r="CE19" s="7"/>
      <c r="CF19" s="7"/>
      <c r="CG19" s="7"/>
      <c r="CH19" s="7"/>
      <c r="CI19" s="7">
        <v>10</v>
      </c>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v>1</v>
      </c>
      <c r="DZ19" s="7"/>
      <c r="EA19" s="7"/>
      <c r="EB19" s="7"/>
      <c r="EC19" s="7"/>
      <c r="ED19" s="7"/>
      <c r="EE19" s="7"/>
      <c r="EF19" s="7"/>
      <c r="EG19" s="7">
        <f>SUM(G19:EF19)</f>
        <v>12</v>
      </c>
      <c r="EH19" s="7">
        <v>183.33333333333334</v>
      </c>
      <c r="EI19" s="8">
        <f t="shared" si="0"/>
        <v>2200</v>
      </c>
      <c r="EJ19" s="7">
        <v>2640</v>
      </c>
      <c r="EK19" s="7">
        <v>2200</v>
      </c>
      <c r="EL19" s="7">
        <v>183.33333333333334</v>
      </c>
    </row>
    <row r="20" spans="1:142" ht="30" x14ac:dyDescent="0.25">
      <c r="A20" s="7">
        <v>86</v>
      </c>
      <c r="B20" s="7">
        <v>24</v>
      </c>
      <c r="C20" s="7">
        <v>19</v>
      </c>
      <c r="D20" s="3" t="s">
        <v>188</v>
      </c>
      <c r="E20" s="7" t="s">
        <v>189</v>
      </c>
      <c r="F20" s="7" t="s">
        <v>174</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v>100</v>
      </c>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f>SUM(G20:EF20)</f>
        <v>100</v>
      </c>
      <c r="EH20" s="7">
        <v>4.1667000000000005</v>
      </c>
      <c r="EI20" s="8">
        <f t="shared" si="0"/>
        <v>416.67000000000007</v>
      </c>
      <c r="EJ20" s="7">
        <v>500</v>
      </c>
      <c r="EK20" s="7">
        <v>416.67</v>
      </c>
      <c r="EL20" s="7">
        <v>4.1667000000000005</v>
      </c>
    </row>
    <row r="21" spans="1:142" ht="30" x14ac:dyDescent="0.25">
      <c r="A21" s="7">
        <v>87</v>
      </c>
      <c r="B21" s="7">
        <v>25</v>
      </c>
      <c r="C21" s="7">
        <v>20</v>
      </c>
      <c r="D21" s="3" t="s">
        <v>190</v>
      </c>
      <c r="E21" s="7" t="s">
        <v>191</v>
      </c>
      <c r="F21" s="7" t="s">
        <v>155</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v>1</v>
      </c>
      <c r="AI21" s="7"/>
      <c r="AJ21" s="7"/>
      <c r="AK21" s="7"/>
      <c r="AL21" s="7"/>
      <c r="AM21" s="7"/>
      <c r="AN21" s="7"/>
      <c r="AO21" s="7"/>
      <c r="AP21" s="7"/>
      <c r="AQ21" s="7"/>
      <c r="AR21" s="7"/>
      <c r="AS21" s="7"/>
      <c r="AT21" s="7"/>
      <c r="AU21" s="7"/>
      <c r="AV21" s="7"/>
      <c r="AW21" s="7"/>
      <c r="AX21" s="7"/>
      <c r="AY21" s="7"/>
      <c r="AZ21" s="7"/>
      <c r="BA21" s="7"/>
      <c r="BB21" s="7"/>
      <c r="BC21" s="7"/>
      <c r="BD21" s="7"/>
      <c r="BE21" s="7"/>
      <c r="BF21" s="7">
        <v>2</v>
      </c>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v>2</v>
      </c>
      <c r="CJ21" s="7"/>
      <c r="CK21" s="7"/>
      <c r="CL21" s="7"/>
      <c r="CM21" s="7"/>
      <c r="CN21" s="7"/>
      <c r="CO21" s="7"/>
      <c r="CP21" s="7"/>
      <c r="CQ21" s="7"/>
      <c r="CR21" s="7"/>
      <c r="CS21" s="7"/>
      <c r="CT21" s="7"/>
      <c r="CU21" s="7"/>
      <c r="CV21" s="7"/>
      <c r="CW21" s="7"/>
      <c r="CX21" s="7"/>
      <c r="CY21" s="7"/>
      <c r="CZ21" s="7"/>
      <c r="DA21" s="7"/>
      <c r="DB21" s="7">
        <v>3</v>
      </c>
      <c r="DC21" s="7"/>
      <c r="DD21" s="7"/>
      <c r="DE21" s="7"/>
      <c r="DF21" s="7"/>
      <c r="DG21" s="7"/>
      <c r="DH21" s="7"/>
      <c r="DI21" s="7"/>
      <c r="DJ21" s="7">
        <v>1</v>
      </c>
      <c r="DK21" s="7"/>
      <c r="DL21" s="7"/>
      <c r="DM21" s="7"/>
      <c r="DN21" s="7"/>
      <c r="DO21" s="7"/>
      <c r="DP21" s="7"/>
      <c r="DQ21" s="7"/>
      <c r="DR21" s="7"/>
      <c r="DS21" s="7"/>
      <c r="DT21" s="7"/>
      <c r="DU21" s="7"/>
      <c r="DV21" s="7"/>
      <c r="DW21" s="7"/>
      <c r="DX21" s="7"/>
      <c r="DY21" s="7"/>
      <c r="DZ21" s="7"/>
      <c r="EA21" s="7"/>
      <c r="EB21" s="7"/>
      <c r="EC21" s="7"/>
      <c r="ED21" s="7"/>
      <c r="EE21" s="7"/>
      <c r="EF21" s="7"/>
      <c r="EG21" s="7">
        <f>SUM(G21:EF21)</f>
        <v>9</v>
      </c>
      <c r="EH21" s="7">
        <v>225</v>
      </c>
      <c r="EI21" s="8">
        <f t="shared" si="0"/>
        <v>2025</v>
      </c>
      <c r="EJ21" s="7">
        <v>2430</v>
      </c>
      <c r="EK21" s="7">
        <v>2025</v>
      </c>
      <c r="EL21" s="7">
        <v>225</v>
      </c>
    </row>
    <row r="22" spans="1:142" x14ac:dyDescent="0.25">
      <c r="A22" s="7">
        <v>90</v>
      </c>
      <c r="B22" s="7">
        <v>26</v>
      </c>
      <c r="C22" s="7">
        <v>21</v>
      </c>
      <c r="D22" s="3" t="s">
        <v>192</v>
      </c>
      <c r="E22" s="7" t="s">
        <v>193</v>
      </c>
      <c r="F22" s="7" t="s">
        <v>194</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v>0.01</v>
      </c>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v>0.1</v>
      </c>
      <c r="CD22" s="7"/>
      <c r="CE22" s="7"/>
      <c r="CF22" s="7"/>
      <c r="CG22" s="7"/>
      <c r="CH22" s="7"/>
      <c r="CI22" s="7"/>
      <c r="CJ22" s="7"/>
      <c r="CK22" s="7">
        <v>0.01</v>
      </c>
      <c r="CL22" s="7"/>
      <c r="CM22" s="7"/>
      <c r="CN22" s="7"/>
      <c r="CO22" s="7"/>
      <c r="CP22" s="7"/>
      <c r="CQ22" s="7"/>
      <c r="CR22" s="7"/>
      <c r="CS22" s="7">
        <v>0.05</v>
      </c>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f>SUM(G22:EF22)</f>
        <v>0.16999999999999998</v>
      </c>
      <c r="EH22" s="7">
        <v>38823.529411764706</v>
      </c>
      <c r="EI22" s="8">
        <f t="shared" si="0"/>
        <v>6599.9999999999991</v>
      </c>
      <c r="EJ22" s="7">
        <v>7920</v>
      </c>
      <c r="EK22" s="7">
        <v>6600</v>
      </c>
      <c r="EL22" s="7">
        <v>38823.529411764706</v>
      </c>
    </row>
    <row r="23" spans="1:142" ht="30" x14ac:dyDescent="0.25">
      <c r="A23" s="7">
        <v>92</v>
      </c>
      <c r="B23" s="7">
        <v>27</v>
      </c>
      <c r="C23" s="7">
        <v>22</v>
      </c>
      <c r="D23" s="3" t="s">
        <v>195</v>
      </c>
      <c r="E23" s="7" t="s">
        <v>196</v>
      </c>
      <c r="F23" s="7" t="s">
        <v>174</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v>100</v>
      </c>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f>SUM(G23:EF23)</f>
        <v>100</v>
      </c>
      <c r="EH23" s="7">
        <v>60.375</v>
      </c>
      <c r="EI23" s="8">
        <f t="shared" si="0"/>
        <v>6037.5</v>
      </c>
      <c r="EJ23" s="7">
        <v>7245</v>
      </c>
      <c r="EK23" s="7">
        <v>6037.5</v>
      </c>
      <c r="EL23" s="7">
        <v>60.375</v>
      </c>
    </row>
    <row r="24" spans="1:142" x14ac:dyDescent="0.25">
      <c r="A24" s="7">
        <v>94</v>
      </c>
      <c r="B24" s="7">
        <v>29</v>
      </c>
      <c r="C24" s="7">
        <v>23</v>
      </c>
      <c r="D24" s="3" t="s">
        <v>197</v>
      </c>
      <c r="E24" s="7" t="s">
        <v>198</v>
      </c>
      <c r="F24" s="7" t="s">
        <v>174</v>
      </c>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v>6000</v>
      </c>
      <c r="CD24" s="7"/>
      <c r="CE24" s="7"/>
      <c r="CF24" s="7"/>
      <c r="CG24" s="7"/>
      <c r="CH24" s="7">
        <v>1000</v>
      </c>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v>1000</v>
      </c>
      <c r="DS24" s="7"/>
      <c r="DT24" s="7"/>
      <c r="DU24" s="7"/>
      <c r="DV24" s="7"/>
      <c r="DW24" s="7"/>
      <c r="DX24" s="7"/>
      <c r="DY24" s="7"/>
      <c r="DZ24" s="7"/>
      <c r="EA24" s="7"/>
      <c r="EB24" s="7"/>
      <c r="EC24" s="7"/>
      <c r="ED24" s="7"/>
      <c r="EE24" s="7"/>
      <c r="EF24" s="7"/>
      <c r="EG24" s="7">
        <f>SUM(G24:EF24)</f>
        <v>8000</v>
      </c>
      <c r="EH24" s="7">
        <v>0.11666750000000001</v>
      </c>
      <c r="EI24" s="8">
        <f t="shared" si="0"/>
        <v>933.34</v>
      </c>
      <c r="EJ24" s="7">
        <v>1120</v>
      </c>
      <c r="EK24" s="7">
        <v>933.34</v>
      </c>
      <c r="EL24" s="7">
        <v>0.11666750000000001</v>
      </c>
    </row>
    <row r="25" spans="1:142" ht="90" x14ac:dyDescent="0.25">
      <c r="A25" s="7">
        <v>95</v>
      </c>
      <c r="B25" s="7">
        <v>30</v>
      </c>
      <c r="C25" s="7">
        <v>24</v>
      </c>
      <c r="D25" s="3" t="s">
        <v>199</v>
      </c>
      <c r="E25" s="7" t="s">
        <v>200</v>
      </c>
      <c r="F25" s="7" t="s">
        <v>155</v>
      </c>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v>20</v>
      </c>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f>SUM(G25:EF25)</f>
        <v>20</v>
      </c>
      <c r="EH25" s="7">
        <v>17020</v>
      </c>
      <c r="EI25" s="8">
        <f t="shared" si="0"/>
        <v>340400</v>
      </c>
      <c r="EJ25" s="7">
        <v>408480</v>
      </c>
      <c r="EK25" s="7">
        <v>340400</v>
      </c>
      <c r="EL25" s="7">
        <v>17020</v>
      </c>
    </row>
    <row r="26" spans="1:142" ht="45" x14ac:dyDescent="0.25">
      <c r="A26" s="7">
        <v>98</v>
      </c>
      <c r="B26" s="7">
        <v>32</v>
      </c>
      <c r="C26" s="7">
        <v>25</v>
      </c>
      <c r="D26" s="3" t="s">
        <v>201</v>
      </c>
      <c r="E26" s="7" t="s">
        <v>202</v>
      </c>
      <c r="F26" s="7" t="s">
        <v>155</v>
      </c>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v>1</v>
      </c>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f>SUM(G26:EF26)</f>
        <v>1</v>
      </c>
      <c r="EH26" s="7">
        <v>2500</v>
      </c>
      <c r="EI26" s="8">
        <f t="shared" si="0"/>
        <v>2500</v>
      </c>
      <c r="EJ26" s="7">
        <v>3000</v>
      </c>
      <c r="EK26" s="7">
        <v>2500</v>
      </c>
      <c r="EL26" s="7">
        <v>2500</v>
      </c>
    </row>
    <row r="27" spans="1:142" ht="30" x14ac:dyDescent="0.25">
      <c r="A27" s="7">
        <v>104</v>
      </c>
      <c r="B27" s="7">
        <v>35</v>
      </c>
      <c r="C27" s="7">
        <v>26</v>
      </c>
      <c r="D27" s="3" t="s">
        <v>203</v>
      </c>
      <c r="E27" s="7" t="s">
        <v>204</v>
      </c>
      <c r="F27" s="7" t="s">
        <v>205</v>
      </c>
      <c r="G27" s="7"/>
      <c r="H27" s="7"/>
      <c r="I27" s="7"/>
      <c r="J27" s="7"/>
      <c r="K27" s="7"/>
      <c r="L27" s="7"/>
      <c r="M27" s="7"/>
      <c r="N27" s="7"/>
      <c r="O27" s="7"/>
      <c r="P27" s="7"/>
      <c r="Q27" s="7"/>
      <c r="R27" s="7"/>
      <c r="S27" s="7"/>
      <c r="T27" s="7"/>
      <c r="U27" s="7"/>
      <c r="V27" s="7"/>
      <c r="W27" s="7"/>
      <c r="X27" s="7"/>
      <c r="Y27" s="7"/>
      <c r="Z27" s="7"/>
      <c r="AA27" s="7"/>
      <c r="AB27" s="7"/>
      <c r="AC27" s="7"/>
      <c r="AD27" s="7">
        <v>2</v>
      </c>
      <c r="AE27" s="7"/>
      <c r="AF27" s="7"/>
      <c r="AG27" s="7"/>
      <c r="AH27" s="7"/>
      <c r="AI27" s="7"/>
      <c r="AJ27" s="7"/>
      <c r="AK27" s="7"/>
      <c r="AL27" s="7"/>
      <c r="AM27" s="7"/>
      <c r="AN27" s="7"/>
      <c r="AO27" s="7"/>
      <c r="AP27" s="7"/>
      <c r="AQ27" s="7">
        <v>4</v>
      </c>
      <c r="AR27" s="7"/>
      <c r="AS27" s="7"/>
      <c r="AT27" s="7"/>
      <c r="AU27" s="7">
        <v>2</v>
      </c>
      <c r="AV27" s="7"/>
      <c r="AW27" s="7"/>
      <c r="AX27" s="7"/>
      <c r="AY27" s="7"/>
      <c r="AZ27" s="7"/>
      <c r="BA27" s="7"/>
      <c r="BB27" s="7"/>
      <c r="BC27" s="7"/>
      <c r="BD27" s="7"/>
      <c r="BE27" s="7"/>
      <c r="BF27" s="7">
        <v>5</v>
      </c>
      <c r="BG27" s="7"/>
      <c r="BH27" s="7"/>
      <c r="BI27" s="7"/>
      <c r="BJ27" s="7"/>
      <c r="BK27" s="7"/>
      <c r="BL27" s="7">
        <v>2</v>
      </c>
      <c r="BM27" s="7">
        <v>25</v>
      </c>
      <c r="BN27" s="7"/>
      <c r="BO27" s="7"/>
      <c r="BP27" s="7">
        <v>2</v>
      </c>
      <c r="BQ27" s="7"/>
      <c r="BR27" s="7"/>
      <c r="BS27" s="7"/>
      <c r="BT27" s="7"/>
      <c r="BU27" s="7"/>
      <c r="BV27" s="7"/>
      <c r="BW27" s="7"/>
      <c r="BX27" s="7"/>
      <c r="BY27" s="7"/>
      <c r="BZ27" s="7"/>
      <c r="CA27" s="7"/>
      <c r="CB27" s="7"/>
      <c r="CC27" s="7"/>
      <c r="CD27" s="7"/>
      <c r="CE27" s="7"/>
      <c r="CF27" s="7">
        <v>1</v>
      </c>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v>1</v>
      </c>
      <c r="DU27" s="7"/>
      <c r="DV27" s="7"/>
      <c r="DW27" s="7"/>
      <c r="DX27" s="7"/>
      <c r="DY27" s="7"/>
      <c r="DZ27" s="7"/>
      <c r="EA27" s="7"/>
      <c r="EB27" s="7"/>
      <c r="EC27" s="7"/>
      <c r="ED27" s="7"/>
      <c r="EE27" s="7"/>
      <c r="EF27" s="7"/>
      <c r="EG27" s="7">
        <f>SUM(G27:EF27)</f>
        <v>44</v>
      </c>
      <c r="EH27" s="7">
        <v>80.45</v>
      </c>
      <c r="EI27" s="8">
        <f t="shared" si="0"/>
        <v>3539.8</v>
      </c>
      <c r="EJ27" s="7">
        <v>4247.76</v>
      </c>
      <c r="EK27" s="7">
        <v>3539.8</v>
      </c>
      <c r="EL27" s="7">
        <v>80.45</v>
      </c>
    </row>
    <row r="28" spans="1:142" ht="30" x14ac:dyDescent="0.25">
      <c r="A28" s="7">
        <v>106</v>
      </c>
      <c r="B28" s="7">
        <v>36</v>
      </c>
      <c r="C28" s="7">
        <v>27</v>
      </c>
      <c r="D28" s="3" t="s">
        <v>206</v>
      </c>
      <c r="E28" s="7" t="s">
        <v>207</v>
      </c>
      <c r="F28" s="7" t="s">
        <v>183</v>
      </c>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v>1</v>
      </c>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f>SUM(G28:EF28)</f>
        <v>1</v>
      </c>
      <c r="EH28" s="7">
        <v>1933.34</v>
      </c>
      <c r="EI28" s="8">
        <f t="shared" si="0"/>
        <v>1933.34</v>
      </c>
      <c r="EJ28" s="7">
        <v>2320</v>
      </c>
      <c r="EK28" s="7">
        <v>1933.34</v>
      </c>
      <c r="EL28" s="7">
        <v>1933.34</v>
      </c>
    </row>
    <row r="29" spans="1:142" ht="30" x14ac:dyDescent="0.25">
      <c r="A29" s="7">
        <v>107</v>
      </c>
      <c r="B29" s="7">
        <v>37</v>
      </c>
      <c r="C29" s="7">
        <v>28</v>
      </c>
      <c r="D29" s="3" t="s">
        <v>208</v>
      </c>
      <c r="E29" s="7" t="s">
        <v>209</v>
      </c>
      <c r="F29" s="7" t="s">
        <v>147</v>
      </c>
      <c r="G29" s="7"/>
      <c r="H29" s="7"/>
      <c r="I29" s="7"/>
      <c r="J29" s="7"/>
      <c r="K29" s="7"/>
      <c r="L29" s="7"/>
      <c r="M29" s="7"/>
      <c r="N29" s="7"/>
      <c r="O29" s="7"/>
      <c r="P29" s="7"/>
      <c r="Q29" s="7">
        <v>1</v>
      </c>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v>1</v>
      </c>
      <c r="BR29" s="7"/>
      <c r="BS29" s="7"/>
      <c r="BT29" s="7"/>
      <c r="BU29" s="7"/>
      <c r="BV29" s="7"/>
      <c r="BW29" s="7">
        <v>0.5</v>
      </c>
      <c r="BX29" s="7"/>
      <c r="BY29" s="7"/>
      <c r="BZ29" s="7"/>
      <c r="CA29" s="7"/>
      <c r="CB29" s="7"/>
      <c r="CC29" s="7"/>
      <c r="CD29" s="7"/>
      <c r="CE29" s="7"/>
      <c r="CF29" s="7">
        <v>1</v>
      </c>
      <c r="CG29" s="7"/>
      <c r="CH29" s="7">
        <v>0.5</v>
      </c>
      <c r="CI29" s="7"/>
      <c r="CJ29" s="7"/>
      <c r="CK29" s="7"/>
      <c r="CL29" s="7"/>
      <c r="CM29" s="7"/>
      <c r="CN29" s="7"/>
      <c r="CO29" s="7"/>
      <c r="CP29" s="7"/>
      <c r="CQ29" s="7"/>
      <c r="CR29" s="7"/>
      <c r="CS29" s="7">
        <v>0.5</v>
      </c>
      <c r="CT29" s="7"/>
      <c r="CU29" s="7"/>
      <c r="CV29" s="7"/>
      <c r="CW29" s="7"/>
      <c r="CX29" s="7"/>
      <c r="CY29" s="7"/>
      <c r="CZ29" s="7">
        <v>1</v>
      </c>
      <c r="DA29" s="7"/>
      <c r="DB29" s="7"/>
      <c r="DC29" s="7"/>
      <c r="DD29" s="7"/>
      <c r="DE29" s="7"/>
      <c r="DF29" s="7"/>
      <c r="DG29" s="7"/>
      <c r="DH29" s="7"/>
      <c r="DI29" s="7"/>
      <c r="DJ29" s="7"/>
      <c r="DK29" s="7"/>
      <c r="DL29" s="7"/>
      <c r="DM29" s="7"/>
      <c r="DN29" s="7"/>
      <c r="DO29" s="7">
        <v>1</v>
      </c>
      <c r="DP29" s="7"/>
      <c r="DQ29" s="7"/>
      <c r="DR29" s="7"/>
      <c r="DS29" s="7"/>
      <c r="DT29" s="7"/>
      <c r="DU29" s="7">
        <v>1</v>
      </c>
      <c r="DV29" s="7"/>
      <c r="DW29" s="7"/>
      <c r="DX29" s="7"/>
      <c r="DY29" s="7"/>
      <c r="DZ29" s="7"/>
      <c r="EA29" s="7"/>
      <c r="EB29" s="7">
        <v>0.5</v>
      </c>
      <c r="EC29" s="7">
        <v>1</v>
      </c>
      <c r="ED29" s="7"/>
      <c r="EE29" s="7"/>
      <c r="EF29" s="7"/>
      <c r="EG29" s="7">
        <f>SUM(G29:EF29)</f>
        <v>9</v>
      </c>
      <c r="EH29" s="7">
        <v>236.11111111111111</v>
      </c>
      <c r="EI29" s="8">
        <f t="shared" si="0"/>
        <v>2125</v>
      </c>
      <c r="EJ29" s="7">
        <v>2550</v>
      </c>
      <c r="EK29" s="7">
        <v>2125</v>
      </c>
      <c r="EL29" s="7">
        <v>236.11111111111111</v>
      </c>
    </row>
    <row r="30" spans="1:142" ht="45" x14ac:dyDescent="0.25">
      <c r="A30" s="7">
        <v>108</v>
      </c>
      <c r="B30" s="7">
        <v>38</v>
      </c>
      <c r="C30" s="7">
        <v>29</v>
      </c>
      <c r="D30" s="3" t="s">
        <v>210</v>
      </c>
      <c r="E30" s="7" t="s">
        <v>211</v>
      </c>
      <c r="F30" s="7" t="s">
        <v>174</v>
      </c>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v>50</v>
      </c>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f>SUM(G30:EF30)</f>
        <v>50</v>
      </c>
      <c r="EH30" s="7">
        <v>20.833400000000001</v>
      </c>
      <c r="EI30" s="8">
        <f t="shared" si="0"/>
        <v>1041.67</v>
      </c>
      <c r="EJ30" s="7">
        <v>1250</v>
      </c>
      <c r="EK30" s="7">
        <v>1041.67</v>
      </c>
      <c r="EL30" s="7">
        <v>20.833400000000001</v>
      </c>
    </row>
    <row r="31" spans="1:142" ht="45" x14ac:dyDescent="0.25">
      <c r="A31" s="7">
        <v>109</v>
      </c>
      <c r="B31" s="7">
        <v>39</v>
      </c>
      <c r="C31" s="7">
        <v>30</v>
      </c>
      <c r="D31" s="3" t="s">
        <v>212</v>
      </c>
      <c r="E31" s="7" t="s">
        <v>213</v>
      </c>
      <c r="F31" s="7" t="s">
        <v>160</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v>250</v>
      </c>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f>SUM(G31:EF31)</f>
        <v>250</v>
      </c>
      <c r="EH31" s="7">
        <v>0.51667999999999992</v>
      </c>
      <c r="EI31" s="8">
        <f t="shared" si="0"/>
        <v>129.16999999999999</v>
      </c>
      <c r="EJ31" s="7">
        <v>155</v>
      </c>
      <c r="EK31" s="7">
        <v>129.16999999999999</v>
      </c>
      <c r="EL31" s="7">
        <v>0.51667999999999992</v>
      </c>
    </row>
    <row r="32" spans="1:142" ht="45" x14ac:dyDescent="0.25">
      <c r="A32" s="7">
        <v>110</v>
      </c>
      <c r="B32" s="7">
        <v>40</v>
      </c>
      <c r="C32" s="7">
        <v>31</v>
      </c>
      <c r="D32" s="3" t="s">
        <v>214</v>
      </c>
      <c r="E32" s="7" t="s">
        <v>215</v>
      </c>
      <c r="F32" s="7" t="s">
        <v>147</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v>1</v>
      </c>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f>SUM(G32:EF32)</f>
        <v>1</v>
      </c>
      <c r="EH32" s="7">
        <v>1640</v>
      </c>
      <c r="EI32" s="8">
        <f t="shared" si="0"/>
        <v>1640</v>
      </c>
      <c r="EJ32" s="7">
        <v>1968</v>
      </c>
      <c r="EK32" s="7">
        <v>1640</v>
      </c>
      <c r="EL32" s="7">
        <v>1640</v>
      </c>
    </row>
    <row r="33" spans="1:148" ht="60" x14ac:dyDescent="0.25">
      <c r="A33" s="7">
        <v>111</v>
      </c>
      <c r="B33" s="7">
        <v>41</v>
      </c>
      <c r="C33" s="7">
        <v>32</v>
      </c>
      <c r="D33" s="3" t="s">
        <v>216</v>
      </c>
      <c r="E33" s="7" t="s">
        <v>217</v>
      </c>
      <c r="F33" s="7" t="s">
        <v>218</v>
      </c>
      <c r="G33" s="7"/>
      <c r="H33" s="7"/>
      <c r="I33" s="7">
        <v>1</v>
      </c>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v>3</v>
      </c>
      <c r="CC33" s="7"/>
      <c r="CD33" s="7"/>
      <c r="CE33" s="7"/>
      <c r="CF33" s="7">
        <v>4</v>
      </c>
      <c r="CG33" s="7"/>
      <c r="CH33" s="7"/>
      <c r="CI33" s="7"/>
      <c r="CJ33" s="7"/>
      <c r="CK33" s="7"/>
      <c r="CL33" s="7"/>
      <c r="CM33" s="7"/>
      <c r="CN33" s="7">
        <v>2</v>
      </c>
      <c r="CO33" s="7">
        <v>1</v>
      </c>
      <c r="CP33" s="7"/>
      <c r="CQ33" s="7"/>
      <c r="CR33" s="7"/>
      <c r="CS33" s="7"/>
      <c r="CT33" s="7"/>
      <c r="CU33" s="7"/>
      <c r="CV33" s="7"/>
      <c r="CW33" s="7"/>
      <c r="CX33" s="7">
        <v>5</v>
      </c>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v>3</v>
      </c>
      <c r="EC33" s="7"/>
      <c r="ED33" s="7"/>
      <c r="EE33" s="7"/>
      <c r="EF33" s="7"/>
      <c r="EG33" s="7">
        <f>SUM(G33:EF33)</f>
        <v>19</v>
      </c>
      <c r="EH33" s="7">
        <v>273.33368421052631</v>
      </c>
      <c r="EI33" s="8">
        <f t="shared" si="0"/>
        <v>5193.34</v>
      </c>
      <c r="EJ33" s="7">
        <v>6232</v>
      </c>
      <c r="EK33" s="7">
        <v>5193.34</v>
      </c>
      <c r="EL33" s="7">
        <v>273.33368421052631</v>
      </c>
    </row>
    <row r="34" spans="1:148" ht="30" x14ac:dyDescent="0.25">
      <c r="A34" s="7">
        <v>112</v>
      </c>
      <c r="B34" s="7">
        <v>42</v>
      </c>
      <c r="C34" s="7">
        <v>33</v>
      </c>
      <c r="D34" s="3" t="s">
        <v>219</v>
      </c>
      <c r="E34" s="7" t="s">
        <v>220</v>
      </c>
      <c r="F34" s="7" t="s">
        <v>152</v>
      </c>
      <c r="G34" s="7"/>
      <c r="H34" s="7"/>
      <c r="I34" s="7"/>
      <c r="J34" s="7"/>
      <c r="K34" s="7"/>
      <c r="L34" s="7"/>
      <c r="M34" s="7">
        <v>10</v>
      </c>
      <c r="N34" s="7"/>
      <c r="O34" s="7"/>
      <c r="P34" s="7"/>
      <c r="Q34" s="7">
        <v>5</v>
      </c>
      <c r="R34" s="7"/>
      <c r="S34" s="7">
        <v>1</v>
      </c>
      <c r="T34" s="7"/>
      <c r="U34" s="7"/>
      <c r="V34" s="7"/>
      <c r="W34" s="7"/>
      <c r="X34" s="7"/>
      <c r="Y34" s="7"/>
      <c r="Z34" s="7"/>
      <c r="AA34" s="7"/>
      <c r="AB34" s="7"/>
      <c r="AC34" s="7"/>
      <c r="AD34" s="7"/>
      <c r="AE34" s="7"/>
      <c r="AF34" s="7"/>
      <c r="AG34" s="7"/>
      <c r="AH34" s="7">
        <v>1</v>
      </c>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v>1</v>
      </c>
      <c r="EB34" s="7"/>
      <c r="EC34" s="7"/>
      <c r="ED34" s="7"/>
      <c r="EE34" s="7"/>
      <c r="EF34" s="7"/>
      <c r="EG34" s="7">
        <f>SUM(G34:EF34)</f>
        <v>18</v>
      </c>
      <c r="EH34" s="7">
        <v>60</v>
      </c>
      <c r="EI34" s="8">
        <f t="shared" si="0"/>
        <v>1080</v>
      </c>
      <c r="EJ34" s="7">
        <v>1296</v>
      </c>
      <c r="EK34" s="7">
        <v>1080</v>
      </c>
      <c r="EL34" s="7">
        <v>60</v>
      </c>
    </row>
    <row r="35" spans="1:148" ht="30" x14ac:dyDescent="0.25">
      <c r="A35" s="7">
        <v>115</v>
      </c>
      <c r="B35" s="7">
        <v>43</v>
      </c>
      <c r="C35" s="7">
        <v>34</v>
      </c>
      <c r="D35" s="3" t="s">
        <v>221</v>
      </c>
      <c r="E35" s="7" t="s">
        <v>222</v>
      </c>
      <c r="F35" s="7" t="s">
        <v>147</v>
      </c>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v>8</v>
      </c>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f>SUM(G35:EF35)</f>
        <v>8</v>
      </c>
      <c r="EH35" s="7">
        <v>933.3</v>
      </c>
      <c r="EI35" s="8">
        <f t="shared" si="0"/>
        <v>7466.4</v>
      </c>
      <c r="EJ35" s="7">
        <v>8959.68</v>
      </c>
      <c r="EK35" s="7">
        <v>7466.4</v>
      </c>
      <c r="EL35" s="7">
        <v>933.3</v>
      </c>
    </row>
    <row r="36" spans="1:148" ht="30" x14ac:dyDescent="0.25">
      <c r="A36" s="7">
        <v>116</v>
      </c>
      <c r="B36" s="7">
        <v>44</v>
      </c>
      <c r="C36" s="7">
        <v>35</v>
      </c>
      <c r="D36" s="3" t="s">
        <v>223</v>
      </c>
      <c r="E36" s="7" t="s">
        <v>224</v>
      </c>
      <c r="F36" s="7" t="s">
        <v>147</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v>8</v>
      </c>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f>SUM(G36:EF36)</f>
        <v>8</v>
      </c>
      <c r="EH36" s="7">
        <v>933.3</v>
      </c>
      <c r="EI36" s="8">
        <f t="shared" si="0"/>
        <v>7466.4</v>
      </c>
      <c r="EJ36" s="7">
        <v>8959.68</v>
      </c>
      <c r="EK36" s="7">
        <v>7466.4</v>
      </c>
      <c r="EL36" s="7">
        <v>933.3</v>
      </c>
    </row>
    <row r="37" spans="1:148" ht="45" x14ac:dyDescent="0.25">
      <c r="A37" s="7">
        <v>117</v>
      </c>
      <c r="B37" s="7">
        <v>45</v>
      </c>
      <c r="C37" s="7">
        <v>36</v>
      </c>
      <c r="D37" s="3" t="s">
        <v>225</v>
      </c>
      <c r="E37" s="7" t="s">
        <v>226</v>
      </c>
      <c r="F37" s="7" t="s">
        <v>174</v>
      </c>
      <c r="G37" s="7"/>
      <c r="H37" s="7"/>
      <c r="I37" s="7"/>
      <c r="J37" s="7"/>
      <c r="K37" s="7"/>
      <c r="L37" s="7"/>
      <c r="M37" s="7">
        <v>150</v>
      </c>
      <c r="N37" s="7"/>
      <c r="O37" s="7"/>
      <c r="P37" s="7"/>
      <c r="Q37" s="7">
        <v>60</v>
      </c>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v>50</v>
      </c>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v>110</v>
      </c>
      <c r="CY37" s="7"/>
      <c r="CZ37" s="7"/>
      <c r="DA37" s="7"/>
      <c r="DB37" s="7"/>
      <c r="DC37" s="7"/>
      <c r="DD37" s="7"/>
      <c r="DE37" s="7"/>
      <c r="DF37" s="7"/>
      <c r="DG37" s="7"/>
      <c r="DH37" s="7"/>
      <c r="DI37" s="7"/>
      <c r="DJ37" s="7"/>
      <c r="DK37" s="7"/>
      <c r="DL37" s="7"/>
      <c r="DM37" s="7"/>
      <c r="DN37" s="7"/>
      <c r="DO37" s="7"/>
      <c r="DP37" s="7"/>
      <c r="DQ37" s="7"/>
      <c r="DR37" s="7"/>
      <c r="DS37" s="7"/>
      <c r="DT37" s="7"/>
      <c r="DU37" s="7">
        <v>50</v>
      </c>
      <c r="DV37" s="7"/>
      <c r="DW37" s="7"/>
      <c r="DX37" s="7"/>
      <c r="DY37" s="7"/>
      <c r="DZ37" s="7"/>
      <c r="EA37" s="7"/>
      <c r="EB37" s="7">
        <v>50</v>
      </c>
      <c r="EC37" s="7"/>
      <c r="ED37" s="7"/>
      <c r="EE37" s="7"/>
      <c r="EF37" s="7"/>
      <c r="EG37" s="7">
        <f>SUM(G37:EF37)</f>
        <v>470</v>
      </c>
      <c r="EH37" s="7">
        <v>43</v>
      </c>
      <c r="EI37" s="8">
        <f t="shared" si="0"/>
        <v>20210</v>
      </c>
      <c r="EJ37" s="7">
        <v>24252</v>
      </c>
      <c r="EK37" s="7">
        <v>20210</v>
      </c>
      <c r="EL37" s="7">
        <v>43</v>
      </c>
    </row>
    <row r="38" spans="1:148" ht="45" x14ac:dyDescent="0.25">
      <c r="A38" s="7">
        <v>118</v>
      </c>
      <c r="B38" s="7">
        <v>46</v>
      </c>
      <c r="C38" s="7">
        <v>37</v>
      </c>
      <c r="D38" s="3" t="s">
        <v>227</v>
      </c>
      <c r="E38" s="7" t="s">
        <v>228</v>
      </c>
      <c r="F38" s="7" t="s">
        <v>155</v>
      </c>
      <c r="G38" s="7"/>
      <c r="H38" s="7"/>
      <c r="I38" s="7"/>
      <c r="J38" s="7"/>
      <c r="K38" s="7"/>
      <c r="L38" s="7"/>
      <c r="M38" s="7"/>
      <c r="N38" s="7"/>
      <c r="O38" s="7"/>
      <c r="P38" s="7"/>
      <c r="Q38" s="7">
        <v>1</v>
      </c>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v>1</v>
      </c>
      <c r="CG38" s="7"/>
      <c r="CH38" s="7"/>
      <c r="CI38" s="7"/>
      <c r="CJ38" s="7">
        <v>2</v>
      </c>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f>SUM(G38:EF38)</f>
        <v>4</v>
      </c>
      <c r="EH38" s="7">
        <v>2140</v>
      </c>
      <c r="EI38" s="8">
        <f t="shared" si="0"/>
        <v>8560</v>
      </c>
      <c r="EJ38" s="7">
        <v>10272</v>
      </c>
      <c r="EK38" s="7">
        <v>8560</v>
      </c>
      <c r="EL38" s="7">
        <v>2140</v>
      </c>
    </row>
    <row r="39" spans="1:148" ht="30" x14ac:dyDescent="0.25">
      <c r="A39" s="7">
        <v>119</v>
      </c>
      <c r="B39" s="7">
        <v>47</v>
      </c>
      <c r="C39" s="7">
        <v>38</v>
      </c>
      <c r="D39" s="3" t="s">
        <v>229</v>
      </c>
      <c r="E39" s="7" t="s">
        <v>230</v>
      </c>
      <c r="F39" s="7" t="s">
        <v>160</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v>150</v>
      </c>
      <c r="AT39" s="7"/>
      <c r="AU39" s="7"/>
      <c r="AV39" s="7"/>
      <c r="AW39" s="7"/>
      <c r="AX39" s="7"/>
      <c r="AY39" s="7">
        <v>100</v>
      </c>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v>100</v>
      </c>
      <c r="CG39" s="7"/>
      <c r="CH39" s="7">
        <v>100</v>
      </c>
      <c r="CI39" s="7"/>
      <c r="CJ39" s="7"/>
      <c r="CK39" s="7"/>
      <c r="CL39" s="7"/>
      <c r="CM39" s="7"/>
      <c r="CN39" s="7"/>
      <c r="CO39" s="7">
        <v>1200</v>
      </c>
      <c r="CP39" s="7"/>
      <c r="CQ39" s="7"/>
      <c r="CR39" s="7"/>
      <c r="CS39" s="7">
        <v>20</v>
      </c>
      <c r="CT39" s="7"/>
      <c r="CU39" s="7"/>
      <c r="CV39" s="7"/>
      <c r="CW39" s="7"/>
      <c r="CX39" s="7"/>
      <c r="CY39" s="7"/>
      <c r="CZ39" s="7"/>
      <c r="DA39" s="7">
        <v>20</v>
      </c>
      <c r="DB39" s="7"/>
      <c r="DC39" s="7"/>
      <c r="DD39" s="7"/>
      <c r="DE39" s="7"/>
      <c r="DF39" s="7">
        <v>10</v>
      </c>
      <c r="DG39" s="7"/>
      <c r="DH39" s="7"/>
      <c r="DI39" s="7"/>
      <c r="DJ39" s="7"/>
      <c r="DK39" s="7"/>
      <c r="DL39" s="7"/>
      <c r="DM39" s="7">
        <v>100</v>
      </c>
      <c r="DN39" s="7"/>
      <c r="DO39" s="7">
        <v>10</v>
      </c>
      <c r="DP39" s="7"/>
      <c r="DQ39" s="7"/>
      <c r="DR39" s="7"/>
      <c r="DS39" s="7"/>
      <c r="DT39" s="7"/>
      <c r="DU39" s="7">
        <v>300</v>
      </c>
      <c r="DV39" s="7"/>
      <c r="DW39" s="7"/>
      <c r="DX39" s="7"/>
      <c r="DY39" s="7"/>
      <c r="DZ39" s="7"/>
      <c r="EA39" s="7"/>
      <c r="EB39" s="7"/>
      <c r="EC39" s="7"/>
      <c r="ED39" s="7"/>
      <c r="EE39" s="7"/>
      <c r="EF39" s="7"/>
      <c r="EG39" s="7">
        <f>SUM(G39:EF39)</f>
        <v>2110</v>
      </c>
      <c r="EH39" s="7">
        <v>37.5</v>
      </c>
      <c r="EI39" s="8">
        <f t="shared" si="0"/>
        <v>79125</v>
      </c>
      <c r="EJ39" s="7">
        <v>94950</v>
      </c>
      <c r="EK39" s="7">
        <v>79125</v>
      </c>
      <c r="EL39" s="7">
        <v>37.5</v>
      </c>
    </row>
    <row r="40" spans="1:148" ht="30" x14ac:dyDescent="0.25">
      <c r="A40" s="7">
        <v>120</v>
      </c>
      <c r="B40" s="7">
        <v>48</v>
      </c>
      <c r="C40" s="7">
        <v>39</v>
      </c>
      <c r="D40" s="3" t="s">
        <v>231</v>
      </c>
      <c r="E40" s="7" t="s">
        <v>232</v>
      </c>
      <c r="F40" s="7" t="s">
        <v>218</v>
      </c>
      <c r="G40" s="7"/>
      <c r="H40" s="7"/>
      <c r="I40" s="7"/>
      <c r="J40" s="7"/>
      <c r="K40" s="7"/>
      <c r="L40" s="7"/>
      <c r="M40" s="7"/>
      <c r="N40" s="7"/>
      <c r="O40" s="7"/>
      <c r="P40" s="7"/>
      <c r="Q40" s="7"/>
      <c r="R40" s="7"/>
      <c r="S40" s="7"/>
      <c r="T40" s="7"/>
      <c r="U40" s="7"/>
      <c r="V40" s="7"/>
      <c r="W40" s="7"/>
      <c r="X40" s="7"/>
      <c r="Y40" s="7"/>
      <c r="Z40" s="7"/>
      <c r="AA40" s="7"/>
      <c r="AB40" s="7">
        <v>10</v>
      </c>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v>20</v>
      </c>
      <c r="DV40" s="7"/>
      <c r="DW40" s="7"/>
      <c r="DX40" s="7"/>
      <c r="DY40" s="7"/>
      <c r="DZ40" s="7"/>
      <c r="EA40" s="7"/>
      <c r="EB40" s="7"/>
      <c r="EC40" s="7"/>
      <c r="ED40" s="7"/>
      <c r="EE40" s="7"/>
      <c r="EF40" s="7"/>
      <c r="EG40" s="7">
        <f>SUM(G40:EF40)</f>
        <v>30</v>
      </c>
      <c r="EH40" s="7">
        <v>8.3333333333333339</v>
      </c>
      <c r="EI40" s="8">
        <f t="shared" si="0"/>
        <v>250.00000000000003</v>
      </c>
      <c r="EJ40" s="7">
        <v>300</v>
      </c>
      <c r="EK40" s="7">
        <v>250</v>
      </c>
      <c r="EL40" s="7">
        <v>8.3333333333333339</v>
      </c>
    </row>
    <row r="41" spans="1:148" ht="60" x14ac:dyDescent="0.25">
      <c r="A41" s="7">
        <v>25</v>
      </c>
      <c r="B41" s="7">
        <v>51</v>
      </c>
      <c r="C41" s="7">
        <v>40</v>
      </c>
      <c r="D41" s="3" t="s">
        <v>233</v>
      </c>
      <c r="E41" s="7" t="s">
        <v>234</v>
      </c>
      <c r="F41" s="7" t="s">
        <v>235</v>
      </c>
      <c r="G41" s="7"/>
      <c r="H41" s="7"/>
      <c r="I41" s="7">
        <v>525</v>
      </c>
      <c r="J41" s="7"/>
      <c r="K41" s="7"/>
      <c r="L41" s="7"/>
      <c r="M41" s="7"/>
      <c r="N41" s="7"/>
      <c r="O41" s="7"/>
      <c r="P41" s="7"/>
      <c r="Q41" s="7"/>
      <c r="R41" s="7">
        <v>525</v>
      </c>
      <c r="S41" s="7"/>
      <c r="T41" s="7"/>
      <c r="U41" s="7"/>
      <c r="V41" s="7"/>
      <c r="W41" s="7"/>
      <c r="X41" s="7"/>
      <c r="Y41" s="7"/>
      <c r="Z41" s="7"/>
      <c r="AA41" s="7">
        <v>700</v>
      </c>
      <c r="AB41" s="7"/>
      <c r="AC41" s="7"/>
      <c r="AD41" s="7"/>
      <c r="AE41" s="7"/>
      <c r="AF41" s="7"/>
      <c r="AG41" s="7"/>
      <c r="AH41" s="7"/>
      <c r="AI41" s="7"/>
      <c r="AJ41" s="7"/>
      <c r="AK41" s="7"/>
      <c r="AL41" s="7"/>
      <c r="AM41" s="7"/>
      <c r="AN41" s="7"/>
      <c r="AO41" s="7">
        <v>480</v>
      </c>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v>875</v>
      </c>
      <c r="CZ41" s="7"/>
      <c r="DA41" s="7"/>
      <c r="DB41" s="7"/>
      <c r="DC41" s="7"/>
      <c r="DD41" s="7"/>
      <c r="DE41" s="7"/>
      <c r="DF41" s="7"/>
      <c r="DG41" s="7"/>
      <c r="DH41" s="7"/>
      <c r="DI41" s="7"/>
      <c r="DJ41" s="7"/>
      <c r="DK41" s="7"/>
      <c r="DL41" s="7"/>
      <c r="DM41" s="7"/>
      <c r="DN41" s="7"/>
      <c r="DO41" s="7"/>
      <c r="DP41" s="7"/>
      <c r="DQ41" s="7"/>
      <c r="DR41" s="7"/>
      <c r="DS41" s="7"/>
      <c r="DT41" s="7"/>
      <c r="DU41" s="7"/>
      <c r="DV41" s="7">
        <v>1750</v>
      </c>
      <c r="DW41" s="7"/>
      <c r="DX41" s="7"/>
      <c r="DY41" s="7">
        <v>1000</v>
      </c>
      <c r="DZ41" s="7"/>
      <c r="EA41" s="7"/>
      <c r="EB41" s="7"/>
      <c r="EC41" s="7"/>
      <c r="ED41" s="7"/>
      <c r="EE41" s="7"/>
      <c r="EF41" s="7"/>
      <c r="EG41" s="7">
        <f>SUM(G41:EF41)</f>
        <v>5855</v>
      </c>
      <c r="EH41" s="7">
        <v>0.56999999999999995</v>
      </c>
      <c r="EI41" s="8">
        <f t="shared" si="0"/>
        <v>3337.35</v>
      </c>
      <c r="EJ41" s="7">
        <v>4004.82</v>
      </c>
      <c r="EK41" s="7">
        <v>3337.35</v>
      </c>
      <c r="EL41" s="7">
        <v>0.56999999999999995</v>
      </c>
    </row>
    <row r="42" spans="1:148" ht="60" x14ac:dyDescent="0.25">
      <c r="A42" s="7">
        <v>26</v>
      </c>
      <c r="B42" s="7">
        <v>52</v>
      </c>
      <c r="C42" s="7">
        <v>41</v>
      </c>
      <c r="D42" s="3" t="s">
        <v>236</v>
      </c>
      <c r="E42" s="7" t="s">
        <v>237</v>
      </c>
      <c r="F42" s="7" t="s">
        <v>235</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v>200</v>
      </c>
      <c r="AL42" s="7"/>
      <c r="AM42" s="7"/>
      <c r="AN42" s="7"/>
      <c r="AO42" s="7"/>
      <c r="AP42" s="7"/>
      <c r="AQ42" s="7"/>
      <c r="AR42" s="7"/>
      <c r="AS42" s="7"/>
      <c r="AT42" s="7"/>
      <c r="AU42" s="7"/>
      <c r="AV42" s="7"/>
      <c r="AW42" s="7"/>
      <c r="AX42" s="7"/>
      <c r="AY42" s="7">
        <v>500</v>
      </c>
      <c r="AZ42" s="7"/>
      <c r="BA42" s="7"/>
      <c r="BB42" s="7"/>
      <c r="BC42" s="7">
        <v>175</v>
      </c>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v>500</v>
      </c>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v>4500</v>
      </c>
      <c r="DO42" s="7"/>
      <c r="DP42" s="7"/>
      <c r="DQ42" s="7"/>
      <c r="DR42" s="7"/>
      <c r="DS42" s="7"/>
      <c r="DT42" s="7"/>
      <c r="DU42" s="7"/>
      <c r="DV42" s="7"/>
      <c r="DW42" s="7"/>
      <c r="DX42" s="7"/>
      <c r="DY42" s="7"/>
      <c r="DZ42" s="7"/>
      <c r="EA42" s="7"/>
      <c r="EB42" s="7"/>
      <c r="EC42" s="7"/>
      <c r="ED42" s="7"/>
      <c r="EE42" s="7"/>
      <c r="EF42" s="7"/>
      <c r="EG42" s="7">
        <f>SUM(G42:EF42)</f>
        <v>5875</v>
      </c>
      <c r="EH42" s="7">
        <v>0.56999999999999995</v>
      </c>
      <c r="EI42" s="8">
        <f t="shared" si="0"/>
        <v>3348.7499999999995</v>
      </c>
      <c r="EJ42" s="7">
        <v>4018.5</v>
      </c>
      <c r="EK42" s="7">
        <v>3348.75</v>
      </c>
      <c r="EL42" s="7">
        <v>0.56999999999999995</v>
      </c>
    </row>
    <row r="43" spans="1:148" ht="60" x14ac:dyDescent="0.25">
      <c r="A43" s="7">
        <v>67</v>
      </c>
      <c r="B43" s="7">
        <v>53</v>
      </c>
      <c r="C43" s="7">
        <v>42</v>
      </c>
      <c r="D43" s="3" t="s">
        <v>238</v>
      </c>
      <c r="E43" s="7" t="s">
        <v>239</v>
      </c>
      <c r="F43" s="7" t="s">
        <v>235</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v>170</v>
      </c>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f>SUM(G43:EF43)</f>
        <v>170</v>
      </c>
      <c r="EH43" s="7">
        <v>3.42</v>
      </c>
      <c r="EI43" s="8">
        <f t="shared" si="0"/>
        <v>581.4</v>
      </c>
      <c r="EJ43" s="7">
        <v>697.68</v>
      </c>
      <c r="EK43" s="7">
        <v>581.4</v>
      </c>
      <c r="EL43" s="7">
        <v>3.42</v>
      </c>
    </row>
    <row r="44" spans="1:148" ht="60" x14ac:dyDescent="0.25">
      <c r="A44" s="7">
        <v>69</v>
      </c>
      <c r="B44" s="7">
        <v>55</v>
      </c>
      <c r="C44" s="7">
        <v>43</v>
      </c>
      <c r="D44" s="3" t="s">
        <v>240</v>
      </c>
      <c r="E44" s="7" t="s">
        <v>241</v>
      </c>
      <c r="F44" s="7" t="s">
        <v>235</v>
      </c>
      <c r="G44" s="7"/>
      <c r="H44" s="7"/>
      <c r="I44" s="7"/>
      <c r="J44" s="7"/>
      <c r="K44" s="7">
        <v>175</v>
      </c>
      <c r="L44" s="7">
        <v>175</v>
      </c>
      <c r="M44" s="7"/>
      <c r="N44" s="7"/>
      <c r="O44" s="7"/>
      <c r="P44" s="7"/>
      <c r="Q44" s="7"/>
      <c r="R44" s="7"/>
      <c r="S44" s="7"/>
      <c r="T44" s="7">
        <v>33</v>
      </c>
      <c r="U44" s="7"/>
      <c r="V44" s="7"/>
      <c r="W44" s="7"/>
      <c r="X44" s="7"/>
      <c r="Y44" s="7"/>
      <c r="Z44" s="7"/>
      <c r="AA44" s="7"/>
      <c r="AB44" s="7"/>
      <c r="AC44" s="7"/>
      <c r="AD44" s="7"/>
      <c r="AE44" s="7"/>
      <c r="AF44" s="7"/>
      <c r="AG44" s="7"/>
      <c r="AH44" s="7"/>
      <c r="AI44" s="7"/>
      <c r="AJ44" s="7"/>
      <c r="AK44" s="7"/>
      <c r="AL44" s="7"/>
      <c r="AM44" s="7"/>
      <c r="AN44" s="7"/>
      <c r="AO44" s="7"/>
      <c r="AP44" s="7">
        <v>20</v>
      </c>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v>1000</v>
      </c>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v>100</v>
      </c>
      <c r="DP44" s="7"/>
      <c r="DQ44" s="7"/>
      <c r="DR44" s="7"/>
      <c r="DS44" s="7"/>
      <c r="DT44" s="7"/>
      <c r="DU44" s="7">
        <v>1500</v>
      </c>
      <c r="DV44" s="7"/>
      <c r="DW44" s="7"/>
      <c r="DX44" s="7"/>
      <c r="DY44" s="7"/>
      <c r="DZ44" s="7"/>
      <c r="EA44" s="7"/>
      <c r="EB44" s="7"/>
      <c r="EC44" s="7"/>
      <c r="ED44" s="7"/>
      <c r="EE44" s="7"/>
      <c r="EF44" s="7"/>
      <c r="EG44" s="7">
        <f>SUM(G44:EF44)</f>
        <v>3003</v>
      </c>
      <c r="EH44" s="7">
        <v>0.21000333000332999</v>
      </c>
      <c r="EI44" s="8">
        <f t="shared" si="0"/>
        <v>630.64</v>
      </c>
      <c r="EJ44" s="7">
        <v>756.76</v>
      </c>
      <c r="EK44" s="7">
        <v>630.64</v>
      </c>
      <c r="EL44" s="7">
        <v>0.21000333000332999</v>
      </c>
    </row>
    <row r="45" spans="1:148" x14ac:dyDescent="0.25">
      <c r="A45" s="7">
        <v>87</v>
      </c>
      <c r="B45" s="7">
        <v>56</v>
      </c>
      <c r="C45" s="7">
        <v>44</v>
      </c>
      <c r="D45" s="3" t="s">
        <v>242</v>
      </c>
      <c r="E45" s="7" t="s">
        <v>243</v>
      </c>
      <c r="F45" s="7" t="s">
        <v>235</v>
      </c>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v>100</v>
      </c>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v>500</v>
      </c>
      <c r="CH45" s="7">
        <v>600</v>
      </c>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f>SUM(G45:EF45)</f>
        <v>1200</v>
      </c>
      <c r="EH45" s="7">
        <v>0.67</v>
      </c>
      <c r="EI45" s="8">
        <f t="shared" si="0"/>
        <v>804</v>
      </c>
      <c r="EJ45" s="7">
        <v>964.8</v>
      </c>
      <c r="EK45" s="7">
        <v>804</v>
      </c>
      <c r="EL45" s="7">
        <v>0.67</v>
      </c>
    </row>
    <row r="46" spans="1:148" ht="30" x14ac:dyDescent="0.25">
      <c r="A46" s="7">
        <v>34</v>
      </c>
      <c r="B46" s="7">
        <v>57</v>
      </c>
      <c r="C46" s="7">
        <v>45</v>
      </c>
      <c r="D46" s="3" t="s">
        <v>244</v>
      </c>
      <c r="E46" s="7" t="s">
        <v>245</v>
      </c>
      <c r="F46" s="7" t="s">
        <v>160</v>
      </c>
      <c r="G46" s="7"/>
      <c r="H46" s="7"/>
      <c r="I46" s="7"/>
      <c r="J46" s="7"/>
      <c r="K46" s="7"/>
      <c r="L46" s="7"/>
      <c r="M46" s="7"/>
      <c r="N46" s="7"/>
      <c r="O46" s="7">
        <v>288</v>
      </c>
      <c r="P46" s="7">
        <v>384</v>
      </c>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v>96</v>
      </c>
      <c r="DE46" s="7"/>
      <c r="DF46" s="7"/>
      <c r="DG46" s="7">
        <v>672</v>
      </c>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f>SUM(G46:EF46)</f>
        <v>1440</v>
      </c>
      <c r="EH46" s="7">
        <v>32.299999999999997</v>
      </c>
      <c r="EI46" s="8">
        <f t="shared" si="0"/>
        <v>46511.999999999993</v>
      </c>
      <c r="EJ46" s="7">
        <v>55814.400000000001</v>
      </c>
      <c r="EK46" s="7">
        <v>46512</v>
      </c>
      <c r="EL46" s="7">
        <v>32.299999999999997</v>
      </c>
    </row>
    <row r="47" spans="1:148" s="13" customFormat="1" ht="30" x14ac:dyDescent="0.25">
      <c r="A47" s="10">
        <v>66</v>
      </c>
      <c r="B47" s="10">
        <v>58</v>
      </c>
      <c r="C47" s="7">
        <v>46</v>
      </c>
      <c r="D47" s="11" t="s">
        <v>246</v>
      </c>
      <c r="E47" s="10" t="s">
        <v>247</v>
      </c>
      <c r="F47" s="10" t="s">
        <v>235</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2">
        <v>2</v>
      </c>
      <c r="CZ47" s="10"/>
      <c r="DA47" s="10"/>
      <c r="DB47" s="10"/>
      <c r="DC47" s="12">
        <v>2</v>
      </c>
      <c r="DD47" s="10"/>
      <c r="DE47" s="10"/>
      <c r="DF47" s="10"/>
      <c r="DG47" s="12">
        <v>4</v>
      </c>
      <c r="DH47" s="10"/>
      <c r="DI47" s="10"/>
      <c r="DJ47" s="10"/>
      <c r="DK47" s="10"/>
      <c r="DL47" s="10"/>
      <c r="DM47" s="10"/>
      <c r="DN47" s="10"/>
      <c r="DO47" s="10"/>
      <c r="DP47" s="10"/>
      <c r="DQ47" s="10"/>
      <c r="DR47" s="10"/>
      <c r="DS47" s="10">
        <v>10</v>
      </c>
      <c r="DT47" s="10">
        <v>10</v>
      </c>
      <c r="DU47" s="10"/>
      <c r="DV47" s="10"/>
      <c r="DW47" s="10"/>
      <c r="DX47" s="12">
        <v>10</v>
      </c>
      <c r="DY47" s="10"/>
      <c r="DZ47" s="10"/>
      <c r="EA47" s="10">
        <v>20</v>
      </c>
      <c r="EB47" s="10"/>
      <c r="EC47" s="10"/>
      <c r="ED47" s="10"/>
      <c r="EE47" s="10"/>
      <c r="EF47" s="10"/>
      <c r="EG47" s="12">
        <f>SUM(G47:EF47)</f>
        <v>58</v>
      </c>
      <c r="EH47" s="10">
        <v>910.85271317829449</v>
      </c>
      <c r="EI47" s="8">
        <f t="shared" si="0"/>
        <v>52829.457364341084</v>
      </c>
      <c r="EJ47" s="10">
        <v>49200</v>
      </c>
      <c r="EK47" s="10">
        <v>41000</v>
      </c>
      <c r="EL47" s="10">
        <v>50</v>
      </c>
      <c r="ER47" s="13" t="s">
        <v>248</v>
      </c>
    </row>
    <row r="48" spans="1:148" ht="60" x14ac:dyDescent="0.25">
      <c r="A48" s="7">
        <v>138</v>
      </c>
      <c r="B48" s="7">
        <v>60</v>
      </c>
      <c r="C48" s="7">
        <v>47</v>
      </c>
      <c r="D48" s="3" t="s">
        <v>249</v>
      </c>
      <c r="E48" s="7" t="s">
        <v>250</v>
      </c>
      <c r="F48" s="7" t="s">
        <v>160</v>
      </c>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v>100</v>
      </c>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f>SUM(G48:EF48)</f>
        <v>100</v>
      </c>
      <c r="EH48" s="7">
        <v>64.75</v>
      </c>
      <c r="EI48" s="8">
        <f t="shared" si="0"/>
        <v>6475</v>
      </c>
      <c r="EJ48" s="7">
        <v>7770</v>
      </c>
      <c r="EK48" s="7">
        <v>6475</v>
      </c>
      <c r="EL48" s="7">
        <v>64.75</v>
      </c>
    </row>
    <row r="49" spans="1:145" x14ac:dyDescent="0.25">
      <c r="A49" s="7">
        <v>7</v>
      </c>
      <c r="B49" s="7">
        <v>61</v>
      </c>
      <c r="C49" s="7">
        <v>48</v>
      </c>
      <c r="D49" s="3" t="s">
        <v>251</v>
      </c>
      <c r="E49" s="7" t="s">
        <v>252</v>
      </c>
      <c r="F49" s="7" t="s">
        <v>253</v>
      </c>
      <c r="G49" s="7"/>
      <c r="H49" s="7"/>
      <c r="I49" s="7"/>
      <c r="J49" s="7"/>
      <c r="K49" s="7"/>
      <c r="L49" s="7"/>
      <c r="M49" s="7"/>
      <c r="N49" s="7"/>
      <c r="O49" s="7">
        <v>500</v>
      </c>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v>500</v>
      </c>
      <c r="CI49" s="7">
        <v>1000</v>
      </c>
      <c r="CJ49" s="7"/>
      <c r="CK49" s="7">
        <v>250</v>
      </c>
      <c r="CL49" s="7"/>
      <c r="CM49" s="7"/>
      <c r="CN49" s="7"/>
      <c r="CO49" s="7"/>
      <c r="CP49" s="7"/>
      <c r="CQ49" s="7">
        <v>800</v>
      </c>
      <c r="CR49" s="7"/>
      <c r="CS49" s="7"/>
      <c r="CT49" s="7"/>
      <c r="CU49" s="7">
        <v>50</v>
      </c>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v>50</v>
      </c>
      <c r="EE49" s="7"/>
      <c r="EF49" s="7"/>
      <c r="EG49" s="7">
        <f>SUM(G49:EF49)</f>
        <v>3150</v>
      </c>
      <c r="EH49" s="7">
        <v>0.54999999999999993</v>
      </c>
      <c r="EI49" s="8">
        <f t="shared" si="0"/>
        <v>1732.4999999999998</v>
      </c>
      <c r="EJ49" s="7">
        <v>1549.8</v>
      </c>
      <c r="EK49" s="7">
        <v>1291.5</v>
      </c>
      <c r="EL49" s="7">
        <v>0.41</v>
      </c>
      <c r="EM49" s="1">
        <v>0.69</v>
      </c>
      <c r="EN49" s="14">
        <f>(EL49+EM49)/2</f>
        <v>0.54999999999999993</v>
      </c>
      <c r="EO49" s="9">
        <f>EM49/1.29</f>
        <v>0.53488372093023251</v>
      </c>
    </row>
    <row r="50" spans="1:145" ht="30" x14ac:dyDescent="0.25">
      <c r="A50" s="7">
        <v>12</v>
      </c>
      <c r="B50" s="7">
        <v>62</v>
      </c>
      <c r="C50" s="7">
        <v>49</v>
      </c>
      <c r="D50" s="3" t="s">
        <v>254</v>
      </c>
      <c r="E50" s="7" t="s">
        <v>255</v>
      </c>
      <c r="F50" s="7" t="s">
        <v>253</v>
      </c>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v>500</v>
      </c>
      <c r="CI50" s="7">
        <v>200</v>
      </c>
      <c r="CJ50" s="7">
        <v>500</v>
      </c>
      <c r="CK50" s="7">
        <v>250</v>
      </c>
      <c r="CL50" s="7">
        <v>250</v>
      </c>
      <c r="CM50" s="7"/>
      <c r="CN50" s="7"/>
      <c r="CO50" s="7"/>
      <c r="CP50" s="7"/>
      <c r="CQ50" s="7">
        <v>800</v>
      </c>
      <c r="CR50" s="7"/>
      <c r="CS50" s="7"/>
      <c r="CT50" s="7"/>
      <c r="CU50" s="7">
        <v>100</v>
      </c>
      <c r="CV50" s="7">
        <v>1000</v>
      </c>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v>100</v>
      </c>
      <c r="EE50" s="7"/>
      <c r="EF50" s="7"/>
      <c r="EG50" s="7">
        <f>SUM(G50:EF50)</f>
        <v>3700</v>
      </c>
      <c r="EH50" s="7">
        <v>0.54999999999999993</v>
      </c>
      <c r="EI50" s="8">
        <f t="shared" si="0"/>
        <v>2034.9999999999998</v>
      </c>
      <c r="EJ50" s="7">
        <v>1820.4</v>
      </c>
      <c r="EK50" s="7">
        <v>1517</v>
      </c>
      <c r="EL50" s="7">
        <v>0.41</v>
      </c>
      <c r="EM50" s="1">
        <v>0.69</v>
      </c>
      <c r="EN50" s="14">
        <f t="shared" ref="EN50:EN70" si="1">(EL50+EM50)/2</f>
        <v>0.54999999999999993</v>
      </c>
      <c r="EO50" s="9">
        <f t="shared" ref="EO50:EO59" si="2">EM50/1.29</f>
        <v>0.53488372093023251</v>
      </c>
    </row>
    <row r="51" spans="1:145" x14ac:dyDescent="0.25">
      <c r="A51" s="7">
        <v>13</v>
      </c>
      <c r="B51" s="7">
        <v>63</v>
      </c>
      <c r="C51" s="7">
        <v>50</v>
      </c>
      <c r="D51" s="3" t="s">
        <v>256</v>
      </c>
      <c r="E51" s="7" t="s">
        <v>257</v>
      </c>
      <c r="F51" s="7" t="s">
        <v>253</v>
      </c>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v>500</v>
      </c>
      <c r="CI51" s="7">
        <v>3100</v>
      </c>
      <c r="CJ51" s="7"/>
      <c r="CK51" s="7"/>
      <c r="CL51" s="7"/>
      <c r="CM51" s="7">
        <v>5000</v>
      </c>
      <c r="CN51" s="7"/>
      <c r="CO51" s="7"/>
      <c r="CP51" s="7"/>
      <c r="CQ51" s="7">
        <v>800</v>
      </c>
      <c r="CR51" s="7"/>
      <c r="CS51" s="7">
        <v>2500</v>
      </c>
      <c r="CT51" s="7"/>
      <c r="CU51" s="7">
        <v>100</v>
      </c>
      <c r="CV51" s="7"/>
      <c r="CW51" s="7"/>
      <c r="CX51" s="7"/>
      <c r="CY51" s="7"/>
      <c r="CZ51" s="7"/>
      <c r="DA51" s="7">
        <v>500</v>
      </c>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v>100</v>
      </c>
      <c r="EE51" s="7"/>
      <c r="EF51" s="7"/>
      <c r="EG51" s="7">
        <f>SUM(G51:EF51)</f>
        <v>12600</v>
      </c>
      <c r="EH51" s="7">
        <v>0.54999999999999993</v>
      </c>
      <c r="EI51" s="8">
        <f t="shared" si="0"/>
        <v>6929.9999999999991</v>
      </c>
      <c r="EJ51" s="7">
        <v>6199.2</v>
      </c>
      <c r="EK51" s="7">
        <v>5166</v>
      </c>
      <c r="EL51" s="7">
        <v>0.41</v>
      </c>
      <c r="EM51" s="1">
        <v>0.69</v>
      </c>
      <c r="EN51" s="14">
        <f t="shared" si="1"/>
        <v>0.54999999999999993</v>
      </c>
      <c r="EO51" s="9">
        <f t="shared" si="2"/>
        <v>0.53488372093023251</v>
      </c>
    </row>
    <row r="52" spans="1:145" x14ac:dyDescent="0.25">
      <c r="A52" s="7">
        <v>16</v>
      </c>
      <c r="B52" s="7">
        <v>64</v>
      </c>
      <c r="C52" s="7">
        <v>51</v>
      </c>
      <c r="D52" s="3" t="s">
        <v>258</v>
      </c>
      <c r="E52" s="7" t="s">
        <v>259</v>
      </c>
      <c r="F52" s="7" t="s">
        <v>152</v>
      </c>
      <c r="G52" s="7"/>
      <c r="H52" s="7"/>
      <c r="I52" s="7"/>
      <c r="J52" s="7"/>
      <c r="K52" s="7"/>
      <c r="L52" s="7"/>
      <c r="M52" s="7"/>
      <c r="N52" s="7"/>
      <c r="O52" s="7">
        <v>0.5</v>
      </c>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v>2</v>
      </c>
      <c r="CI52" s="7">
        <v>0.5</v>
      </c>
      <c r="CJ52" s="7">
        <v>1</v>
      </c>
      <c r="CK52" s="7">
        <v>0.5</v>
      </c>
      <c r="CL52" s="7"/>
      <c r="CM52" s="7"/>
      <c r="CN52" s="7"/>
      <c r="CO52" s="7"/>
      <c r="CP52" s="7"/>
      <c r="CQ52" s="7"/>
      <c r="CR52" s="7">
        <v>1</v>
      </c>
      <c r="CS52" s="7">
        <v>2</v>
      </c>
      <c r="CT52" s="7"/>
      <c r="CU52" s="7"/>
      <c r="CV52" s="7">
        <v>2</v>
      </c>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f>SUM(G52:EF52)</f>
        <v>9.5</v>
      </c>
      <c r="EH52" s="7">
        <v>1475</v>
      </c>
      <c r="EI52" s="8">
        <f t="shared" si="0"/>
        <v>14012.5</v>
      </c>
      <c r="EJ52" s="7">
        <v>7410</v>
      </c>
      <c r="EK52" s="7">
        <v>6175</v>
      </c>
      <c r="EL52" s="7">
        <v>650</v>
      </c>
      <c r="EM52" s="1">
        <v>2300</v>
      </c>
      <c r="EN52" s="14">
        <f t="shared" si="1"/>
        <v>1475</v>
      </c>
      <c r="EO52" s="9">
        <f t="shared" si="2"/>
        <v>1782.9457364341085</v>
      </c>
    </row>
    <row r="53" spans="1:145" x14ac:dyDescent="0.25">
      <c r="A53" s="7">
        <v>17</v>
      </c>
      <c r="B53" s="7">
        <v>65</v>
      </c>
      <c r="C53" s="7">
        <v>52</v>
      </c>
      <c r="D53" s="3" t="s">
        <v>260</v>
      </c>
      <c r="E53" s="7" t="s">
        <v>261</v>
      </c>
      <c r="F53" s="7" t="s">
        <v>253</v>
      </c>
      <c r="G53" s="7"/>
      <c r="H53" s="7"/>
      <c r="I53" s="7"/>
      <c r="J53" s="7"/>
      <c r="K53" s="7"/>
      <c r="L53" s="7"/>
      <c r="M53" s="7"/>
      <c r="N53" s="7"/>
      <c r="O53" s="7">
        <v>200</v>
      </c>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v>100</v>
      </c>
      <c r="CI53" s="7"/>
      <c r="CJ53" s="7"/>
      <c r="CK53" s="7"/>
      <c r="CL53" s="7"/>
      <c r="CM53" s="7"/>
      <c r="CN53" s="7"/>
      <c r="CO53" s="7"/>
      <c r="CP53" s="7"/>
      <c r="CQ53" s="7">
        <v>600</v>
      </c>
      <c r="CR53" s="7"/>
      <c r="CS53" s="7">
        <v>2500</v>
      </c>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f>SUM(G53:EF53)</f>
        <v>3400</v>
      </c>
      <c r="EH53" s="7">
        <v>0.54999999999999993</v>
      </c>
      <c r="EI53" s="8">
        <f t="shared" si="0"/>
        <v>1869.9999999999998</v>
      </c>
      <c r="EJ53" s="7">
        <v>1672.8</v>
      </c>
      <c r="EK53" s="7">
        <v>1394</v>
      </c>
      <c r="EL53" s="7">
        <v>0.41</v>
      </c>
      <c r="EM53" s="1">
        <v>0.69</v>
      </c>
      <c r="EN53" s="14">
        <f t="shared" si="1"/>
        <v>0.54999999999999993</v>
      </c>
      <c r="EO53" s="9">
        <f t="shared" si="2"/>
        <v>0.53488372093023251</v>
      </c>
    </row>
    <row r="54" spans="1:145" x14ac:dyDescent="0.25">
      <c r="A54" s="7">
        <v>20</v>
      </c>
      <c r="B54" s="7">
        <v>66</v>
      </c>
      <c r="C54" s="7">
        <v>53</v>
      </c>
      <c r="D54" s="3" t="s">
        <v>262</v>
      </c>
      <c r="E54" s="7" t="s">
        <v>263</v>
      </c>
      <c r="F54" s="7" t="s">
        <v>253</v>
      </c>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v>500</v>
      </c>
      <c r="CI54" s="7">
        <v>3000</v>
      </c>
      <c r="CJ54" s="7"/>
      <c r="CK54" s="7"/>
      <c r="CL54" s="7"/>
      <c r="CM54" s="7"/>
      <c r="CN54" s="7"/>
      <c r="CO54" s="7"/>
      <c r="CP54" s="7"/>
      <c r="CQ54" s="7">
        <v>300</v>
      </c>
      <c r="CR54" s="7"/>
      <c r="CS54" s="7">
        <v>2500</v>
      </c>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f>SUM(G54:EF54)</f>
        <v>6300</v>
      </c>
      <c r="EH54" s="7">
        <v>0.54999999999999993</v>
      </c>
      <c r="EI54" s="8">
        <f t="shared" si="0"/>
        <v>3464.9999999999995</v>
      </c>
      <c r="EJ54" s="7">
        <v>3099.6</v>
      </c>
      <c r="EK54" s="7">
        <v>2583</v>
      </c>
      <c r="EL54" s="7">
        <v>0.41</v>
      </c>
      <c r="EM54" s="1">
        <v>0.69</v>
      </c>
      <c r="EN54" s="14">
        <f t="shared" si="1"/>
        <v>0.54999999999999993</v>
      </c>
      <c r="EO54" s="9">
        <f t="shared" si="2"/>
        <v>0.53488372093023251</v>
      </c>
    </row>
    <row r="55" spans="1:145" x14ac:dyDescent="0.25">
      <c r="A55" s="7">
        <v>23</v>
      </c>
      <c r="B55" s="7">
        <v>67</v>
      </c>
      <c r="C55" s="7">
        <v>54</v>
      </c>
      <c r="D55" s="3" t="s">
        <v>264</v>
      </c>
      <c r="E55" s="7" t="s">
        <v>265</v>
      </c>
      <c r="F55" s="7" t="s">
        <v>253</v>
      </c>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v>500</v>
      </c>
      <c r="CI55" s="7"/>
      <c r="CJ55" s="7"/>
      <c r="CK55" s="7">
        <v>250</v>
      </c>
      <c r="CL55" s="7"/>
      <c r="CM55" s="7"/>
      <c r="CN55" s="7"/>
      <c r="CO55" s="7"/>
      <c r="CP55" s="7"/>
      <c r="CQ55" s="7">
        <v>200</v>
      </c>
      <c r="CR55" s="7"/>
      <c r="CS55" s="7"/>
      <c r="CT55" s="7"/>
      <c r="CU55" s="7"/>
      <c r="CV55" s="7"/>
      <c r="CW55" s="7"/>
      <c r="CX55" s="7"/>
      <c r="CY55" s="7"/>
      <c r="CZ55" s="7"/>
      <c r="DA55" s="7">
        <v>200</v>
      </c>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f>SUM(G55:EF55)</f>
        <v>1150</v>
      </c>
      <c r="EH55" s="7">
        <v>0.54999999999999993</v>
      </c>
      <c r="EI55" s="8">
        <f t="shared" si="0"/>
        <v>632.49999999999989</v>
      </c>
      <c r="EJ55" s="7">
        <v>565.79999999999995</v>
      </c>
      <c r="EK55" s="7">
        <v>471.5</v>
      </c>
      <c r="EL55" s="7">
        <v>0.41</v>
      </c>
      <c r="EM55" s="1">
        <v>0.69</v>
      </c>
      <c r="EN55" s="14">
        <f t="shared" si="1"/>
        <v>0.54999999999999993</v>
      </c>
      <c r="EO55" s="9">
        <f t="shared" si="2"/>
        <v>0.53488372093023251</v>
      </c>
    </row>
    <row r="56" spans="1:145" x14ac:dyDescent="0.25">
      <c r="A56" s="7">
        <v>24</v>
      </c>
      <c r="B56" s="7">
        <v>68</v>
      </c>
      <c r="C56" s="7">
        <v>55</v>
      </c>
      <c r="D56" s="3" t="s">
        <v>266</v>
      </c>
      <c r="E56" s="7" t="s">
        <v>267</v>
      </c>
      <c r="F56" s="7" t="s">
        <v>253</v>
      </c>
      <c r="G56" s="7"/>
      <c r="H56" s="7"/>
      <c r="I56" s="7"/>
      <c r="J56" s="7"/>
      <c r="K56" s="7"/>
      <c r="L56" s="7"/>
      <c r="M56" s="7"/>
      <c r="N56" s="7"/>
      <c r="O56" s="7">
        <v>1000</v>
      </c>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v>2500</v>
      </c>
      <c r="CI56" s="7"/>
      <c r="CJ56" s="7"/>
      <c r="CK56" s="7"/>
      <c r="CL56" s="7"/>
      <c r="CM56" s="7"/>
      <c r="CN56" s="7"/>
      <c r="CO56" s="7"/>
      <c r="CP56" s="7"/>
      <c r="CQ56" s="7"/>
      <c r="CR56" s="7"/>
      <c r="CS56" s="7"/>
      <c r="CT56" s="7"/>
      <c r="CU56" s="7"/>
      <c r="CV56" s="7"/>
      <c r="CW56" s="7"/>
      <c r="CX56" s="7"/>
      <c r="CY56" s="7"/>
      <c r="CZ56" s="7"/>
      <c r="DA56" s="7">
        <v>2500</v>
      </c>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f>SUM(G56:EF56)</f>
        <v>6000</v>
      </c>
      <c r="EH56" s="7">
        <v>0.54999999999999993</v>
      </c>
      <c r="EI56" s="8">
        <f t="shared" si="0"/>
        <v>3299.9999999999995</v>
      </c>
      <c r="EJ56" s="7">
        <v>2952</v>
      </c>
      <c r="EK56" s="7">
        <v>2460</v>
      </c>
      <c r="EL56" s="7">
        <v>0.41</v>
      </c>
      <c r="EM56" s="1">
        <v>0.69</v>
      </c>
      <c r="EN56" s="14">
        <f t="shared" si="1"/>
        <v>0.54999999999999993</v>
      </c>
      <c r="EO56" s="9">
        <f t="shared" si="2"/>
        <v>0.53488372093023251</v>
      </c>
    </row>
    <row r="57" spans="1:145" x14ac:dyDescent="0.25">
      <c r="A57" s="7">
        <v>29</v>
      </c>
      <c r="B57" s="7">
        <v>69</v>
      </c>
      <c r="C57" s="7">
        <v>56</v>
      </c>
      <c r="D57" s="3" t="s">
        <v>268</v>
      </c>
      <c r="E57" s="7" t="s">
        <v>269</v>
      </c>
      <c r="F57" s="7" t="s">
        <v>253</v>
      </c>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v>2000</v>
      </c>
      <c r="CI57" s="7">
        <v>100</v>
      </c>
      <c r="CJ57" s="7">
        <v>500</v>
      </c>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f>SUM(G57:EF57)</f>
        <v>2600</v>
      </c>
      <c r="EH57" s="7">
        <v>0.54999999999999993</v>
      </c>
      <c r="EI57" s="8">
        <f t="shared" si="0"/>
        <v>1429.9999999999998</v>
      </c>
      <c r="EJ57" s="7">
        <v>1279.2</v>
      </c>
      <c r="EK57" s="7">
        <v>1066</v>
      </c>
      <c r="EL57" s="7">
        <v>0.41</v>
      </c>
      <c r="EM57" s="1">
        <v>0.69</v>
      </c>
      <c r="EN57" s="14">
        <f t="shared" si="1"/>
        <v>0.54999999999999993</v>
      </c>
      <c r="EO57" s="9">
        <f t="shared" si="2"/>
        <v>0.53488372093023251</v>
      </c>
    </row>
    <row r="58" spans="1:145" x14ac:dyDescent="0.25">
      <c r="A58" s="7">
        <v>34</v>
      </c>
      <c r="B58" s="7">
        <v>70</v>
      </c>
      <c r="C58" s="7">
        <v>57</v>
      </c>
      <c r="D58" s="3" t="s">
        <v>270</v>
      </c>
      <c r="E58" s="7" t="s">
        <v>271</v>
      </c>
      <c r="F58" s="7" t="s">
        <v>253</v>
      </c>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v>1000</v>
      </c>
      <c r="CI58" s="7">
        <v>2000</v>
      </c>
      <c r="CJ58" s="7"/>
      <c r="CK58" s="7"/>
      <c r="CL58" s="7"/>
      <c r="CM58" s="7">
        <v>5000</v>
      </c>
      <c r="CN58" s="7"/>
      <c r="CO58" s="7"/>
      <c r="CP58" s="7"/>
      <c r="CQ58" s="7"/>
      <c r="CR58" s="7"/>
      <c r="CS58" s="7">
        <v>2500</v>
      </c>
      <c r="CT58" s="7"/>
      <c r="CU58" s="7">
        <v>100</v>
      </c>
      <c r="CV58" s="7"/>
      <c r="CW58" s="7"/>
      <c r="CX58" s="7"/>
      <c r="CY58" s="7"/>
      <c r="CZ58" s="7"/>
      <c r="DA58" s="7">
        <v>1500</v>
      </c>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v>100</v>
      </c>
      <c r="EE58" s="7"/>
      <c r="EF58" s="7"/>
      <c r="EG58" s="7">
        <f>SUM(G58:EF58)</f>
        <v>12200</v>
      </c>
      <c r="EH58" s="7">
        <v>0.54999999999999993</v>
      </c>
      <c r="EI58" s="8">
        <f t="shared" si="0"/>
        <v>6709.9999999999991</v>
      </c>
      <c r="EJ58" s="7">
        <v>6002.4</v>
      </c>
      <c r="EK58" s="7">
        <v>5002</v>
      </c>
      <c r="EL58" s="7">
        <v>0.41</v>
      </c>
      <c r="EM58" s="1">
        <v>0.69</v>
      </c>
      <c r="EN58" s="14">
        <f t="shared" si="1"/>
        <v>0.54999999999999993</v>
      </c>
      <c r="EO58" s="9">
        <f t="shared" si="2"/>
        <v>0.53488372093023251</v>
      </c>
    </row>
    <row r="59" spans="1:145" x14ac:dyDescent="0.25">
      <c r="A59" s="7">
        <v>36</v>
      </c>
      <c r="B59" s="7">
        <v>71</v>
      </c>
      <c r="C59" s="7">
        <v>58</v>
      </c>
      <c r="D59" s="3" t="s">
        <v>272</v>
      </c>
      <c r="E59" s="7" t="s">
        <v>273</v>
      </c>
      <c r="F59" s="7" t="s">
        <v>253</v>
      </c>
      <c r="G59" s="7"/>
      <c r="H59" s="7"/>
      <c r="I59" s="7"/>
      <c r="J59" s="7"/>
      <c r="K59" s="7"/>
      <c r="L59" s="7"/>
      <c r="M59" s="7"/>
      <c r="N59" s="7"/>
      <c r="O59" s="7">
        <v>200</v>
      </c>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v>2000</v>
      </c>
      <c r="CI59" s="7">
        <v>500</v>
      </c>
      <c r="CJ59" s="7">
        <v>100</v>
      </c>
      <c r="CK59" s="7">
        <v>250</v>
      </c>
      <c r="CL59" s="7"/>
      <c r="CM59" s="7">
        <v>500</v>
      </c>
      <c r="CN59" s="7"/>
      <c r="CO59" s="7"/>
      <c r="CP59" s="7"/>
      <c r="CQ59" s="7">
        <v>100</v>
      </c>
      <c r="CR59" s="7"/>
      <c r="CS59" s="7"/>
      <c r="CT59" s="7"/>
      <c r="CU59" s="7">
        <v>500</v>
      </c>
      <c r="CV59" s="7">
        <v>100</v>
      </c>
      <c r="CW59" s="7"/>
      <c r="CX59" s="7"/>
      <c r="CY59" s="7"/>
      <c r="CZ59" s="7"/>
      <c r="DA59" s="7">
        <v>700</v>
      </c>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v>500</v>
      </c>
      <c r="EE59" s="7"/>
      <c r="EF59" s="7"/>
      <c r="EG59" s="7">
        <f>SUM(G59:EF59)</f>
        <v>5450</v>
      </c>
      <c r="EH59" s="7">
        <v>0.54999999999999993</v>
      </c>
      <c r="EI59" s="8">
        <f t="shared" si="0"/>
        <v>2997.4999999999995</v>
      </c>
      <c r="EJ59" s="7">
        <v>2681.4</v>
      </c>
      <c r="EK59" s="7">
        <v>2234.5</v>
      </c>
      <c r="EL59" s="7">
        <v>0.41</v>
      </c>
      <c r="EM59" s="1">
        <v>0.69</v>
      </c>
      <c r="EN59" s="14">
        <f t="shared" si="1"/>
        <v>0.54999999999999993</v>
      </c>
      <c r="EO59" s="9">
        <f t="shared" si="2"/>
        <v>0.53488372093023251</v>
      </c>
    </row>
    <row r="60" spans="1:145" ht="30" x14ac:dyDescent="0.25">
      <c r="A60" s="7">
        <v>60</v>
      </c>
      <c r="B60" s="7">
        <v>72</v>
      </c>
      <c r="C60" s="7">
        <v>59</v>
      </c>
      <c r="D60" s="3" t="s">
        <v>274</v>
      </c>
      <c r="E60" s="7" t="s">
        <v>275</v>
      </c>
      <c r="F60" s="7" t="s">
        <v>152</v>
      </c>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v>1</v>
      </c>
      <c r="CG60" s="7"/>
      <c r="CH60" s="7">
        <v>0.5</v>
      </c>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f>SUM(G60:EF60)</f>
        <v>1.5</v>
      </c>
      <c r="EH60" s="7">
        <v>820</v>
      </c>
      <c r="EI60" s="8">
        <f t="shared" si="0"/>
        <v>1230</v>
      </c>
      <c r="EJ60" s="7">
        <v>1476</v>
      </c>
      <c r="EK60" s="7">
        <v>1230</v>
      </c>
      <c r="EL60" s="7">
        <v>820</v>
      </c>
    </row>
    <row r="61" spans="1:145" ht="30" x14ac:dyDescent="0.25">
      <c r="A61" s="7">
        <v>61</v>
      </c>
      <c r="B61" s="7">
        <v>73</v>
      </c>
      <c r="C61" s="7">
        <v>60</v>
      </c>
      <c r="D61" s="3" t="s">
        <v>276</v>
      </c>
      <c r="E61" s="7" t="s">
        <v>277</v>
      </c>
      <c r="F61" s="7" t="s">
        <v>152</v>
      </c>
      <c r="G61" s="7"/>
      <c r="H61" s="7"/>
      <c r="I61" s="7"/>
      <c r="J61" s="7"/>
      <c r="K61" s="7"/>
      <c r="L61" s="7"/>
      <c r="M61" s="7"/>
      <c r="N61" s="7"/>
      <c r="O61" s="7">
        <v>1</v>
      </c>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v>1</v>
      </c>
      <c r="CJ61" s="7"/>
      <c r="CK61" s="7"/>
      <c r="CL61" s="7"/>
      <c r="CM61" s="7"/>
      <c r="CN61" s="7"/>
      <c r="CO61" s="7"/>
      <c r="CP61" s="7"/>
      <c r="CQ61" s="7"/>
      <c r="CR61" s="7"/>
      <c r="CS61" s="7"/>
      <c r="CT61" s="7"/>
      <c r="CU61" s="7"/>
      <c r="CV61" s="7">
        <v>1</v>
      </c>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f>SUM(G61:EF61)</f>
        <v>3</v>
      </c>
      <c r="EH61" s="7">
        <v>820</v>
      </c>
      <c r="EI61" s="8">
        <f t="shared" si="0"/>
        <v>2460</v>
      </c>
      <c r="EJ61" s="7">
        <v>2952</v>
      </c>
      <c r="EK61" s="7">
        <v>2460</v>
      </c>
      <c r="EL61" s="7">
        <v>820</v>
      </c>
    </row>
    <row r="62" spans="1:145" x14ac:dyDescent="0.25">
      <c r="A62" s="7">
        <v>79</v>
      </c>
      <c r="B62" s="7">
        <v>74</v>
      </c>
      <c r="C62" s="7">
        <v>61</v>
      </c>
      <c r="D62" s="3" t="s">
        <v>278</v>
      </c>
      <c r="E62" s="7" t="s">
        <v>279</v>
      </c>
      <c r="F62" s="7" t="s">
        <v>152</v>
      </c>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v>0.1</v>
      </c>
      <c r="CJ62" s="7"/>
      <c r="CK62" s="7"/>
      <c r="CL62" s="7"/>
      <c r="CM62" s="7"/>
      <c r="CN62" s="7"/>
      <c r="CO62" s="7"/>
      <c r="CP62" s="7"/>
      <c r="CQ62" s="7"/>
      <c r="CR62" s="7"/>
      <c r="CS62" s="7"/>
      <c r="CT62" s="7"/>
      <c r="CU62" s="7"/>
      <c r="CV62" s="7"/>
      <c r="CW62" s="7"/>
      <c r="CX62" s="7"/>
      <c r="CY62" s="7"/>
      <c r="CZ62" s="7"/>
      <c r="DA62" s="7">
        <v>0.5</v>
      </c>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f>SUM(G62:EF62)</f>
        <v>0.6</v>
      </c>
      <c r="EH62" s="7">
        <v>1433</v>
      </c>
      <c r="EI62" s="8">
        <f t="shared" si="0"/>
        <v>859.8</v>
      </c>
      <c r="EJ62" s="7">
        <v>1031.76</v>
      </c>
      <c r="EK62" s="7">
        <v>859.8</v>
      </c>
      <c r="EL62" s="7">
        <v>1433</v>
      </c>
    </row>
    <row r="63" spans="1:145" ht="30" x14ac:dyDescent="0.25">
      <c r="A63" s="7">
        <v>94</v>
      </c>
      <c r="B63" s="7">
        <v>75</v>
      </c>
      <c r="C63" s="7">
        <v>62</v>
      </c>
      <c r="D63" s="3" t="s">
        <v>280</v>
      </c>
      <c r="E63" s="7" t="s">
        <v>281</v>
      </c>
      <c r="F63" s="7" t="s">
        <v>152</v>
      </c>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v>0.25</v>
      </c>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f>SUM(G63:EF63)</f>
        <v>0.25</v>
      </c>
      <c r="EH63" s="7">
        <v>1990</v>
      </c>
      <c r="EI63" s="8">
        <f t="shared" si="0"/>
        <v>497.5</v>
      </c>
      <c r="EJ63" s="7">
        <v>597</v>
      </c>
      <c r="EK63" s="7">
        <v>497.5</v>
      </c>
      <c r="EL63" s="7">
        <v>1990</v>
      </c>
    </row>
    <row r="64" spans="1:145" x14ac:dyDescent="0.25">
      <c r="A64" s="7">
        <v>107</v>
      </c>
      <c r="B64" s="7">
        <v>76</v>
      </c>
      <c r="C64" s="7">
        <v>63</v>
      </c>
      <c r="D64" s="3" t="s">
        <v>282</v>
      </c>
      <c r="E64" s="7" t="s">
        <v>283</v>
      </c>
      <c r="F64" s="7" t="s">
        <v>253</v>
      </c>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v>100</v>
      </c>
      <c r="CI64" s="7">
        <v>500</v>
      </c>
      <c r="CJ64" s="7"/>
      <c r="CK64" s="7">
        <v>500</v>
      </c>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f>SUM(G64:EF64)</f>
        <v>1100</v>
      </c>
      <c r="EH64" s="7">
        <v>0.54999999999999993</v>
      </c>
      <c r="EI64" s="8">
        <f t="shared" si="0"/>
        <v>604.99999999999989</v>
      </c>
      <c r="EJ64" s="7">
        <v>541.20000000000005</v>
      </c>
      <c r="EK64" s="7">
        <v>451</v>
      </c>
      <c r="EL64" s="7">
        <v>0.41</v>
      </c>
      <c r="EM64" s="1">
        <v>0.69</v>
      </c>
      <c r="EN64" s="14">
        <f t="shared" si="1"/>
        <v>0.54999999999999993</v>
      </c>
      <c r="EO64" s="9">
        <f t="shared" ref="EO64:EO65" si="3">EM64/1.29</f>
        <v>0.53488372093023251</v>
      </c>
    </row>
    <row r="65" spans="1:145" x14ac:dyDescent="0.25">
      <c r="A65" s="7">
        <v>122</v>
      </c>
      <c r="B65" s="7">
        <v>77</v>
      </c>
      <c r="C65" s="7">
        <v>64</v>
      </c>
      <c r="D65" s="3" t="s">
        <v>284</v>
      </c>
      <c r="E65" s="7" t="s">
        <v>285</v>
      </c>
      <c r="F65" s="7" t="s">
        <v>253</v>
      </c>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v>100</v>
      </c>
      <c r="CI65" s="7">
        <v>500</v>
      </c>
      <c r="CJ65" s="7">
        <v>100</v>
      </c>
      <c r="CK65" s="7">
        <v>500</v>
      </c>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f>SUM(G65:EF65)</f>
        <v>1200</v>
      </c>
      <c r="EH65" s="7">
        <v>0.54999999999999993</v>
      </c>
      <c r="EI65" s="8">
        <f t="shared" si="0"/>
        <v>659.99999999999989</v>
      </c>
      <c r="EJ65" s="7">
        <v>590.4</v>
      </c>
      <c r="EK65" s="7">
        <v>492</v>
      </c>
      <c r="EL65" s="7">
        <v>0.41</v>
      </c>
      <c r="EM65" s="1">
        <v>0.69</v>
      </c>
      <c r="EN65" s="14">
        <f t="shared" si="1"/>
        <v>0.54999999999999993</v>
      </c>
      <c r="EO65" s="9">
        <f t="shared" si="3"/>
        <v>0.53488372093023251</v>
      </c>
    </row>
    <row r="66" spans="1:145" ht="30" x14ac:dyDescent="0.25">
      <c r="A66" s="7">
        <v>124</v>
      </c>
      <c r="B66" s="7">
        <v>78</v>
      </c>
      <c r="C66" s="7">
        <v>65</v>
      </c>
      <c r="D66" s="3" t="s">
        <v>286</v>
      </c>
      <c r="E66" s="7" t="s">
        <v>287</v>
      </c>
      <c r="F66" s="7" t="s">
        <v>218</v>
      </c>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v>100</v>
      </c>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f>SUM(G66:EF66)</f>
        <v>100</v>
      </c>
      <c r="EH66" s="7">
        <v>4.17</v>
      </c>
      <c r="EI66" s="8">
        <f t="shared" si="0"/>
        <v>417</v>
      </c>
      <c r="EJ66" s="7">
        <v>500.4</v>
      </c>
      <c r="EK66" s="7">
        <v>417</v>
      </c>
      <c r="EL66" s="7">
        <v>4.17</v>
      </c>
    </row>
    <row r="67" spans="1:145" x14ac:dyDescent="0.25">
      <c r="A67" s="7">
        <v>139</v>
      </c>
      <c r="B67" s="7">
        <v>79</v>
      </c>
      <c r="C67" s="7">
        <v>66</v>
      </c>
      <c r="D67" s="3" t="s">
        <v>288</v>
      </c>
      <c r="E67" s="7" t="s">
        <v>289</v>
      </c>
      <c r="F67" s="7" t="s">
        <v>253</v>
      </c>
      <c r="G67" s="7"/>
      <c r="H67" s="7"/>
      <c r="I67" s="7"/>
      <c r="J67" s="7"/>
      <c r="K67" s="7"/>
      <c r="L67" s="7"/>
      <c r="M67" s="7"/>
      <c r="N67" s="7"/>
      <c r="O67" s="7">
        <v>500</v>
      </c>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v>400</v>
      </c>
      <c r="CG67" s="7"/>
      <c r="CH67" s="7">
        <v>100</v>
      </c>
      <c r="CI67" s="7">
        <v>100</v>
      </c>
      <c r="CJ67" s="7"/>
      <c r="CK67" s="7">
        <v>250</v>
      </c>
      <c r="CL67" s="7"/>
      <c r="CM67" s="7"/>
      <c r="CN67" s="7"/>
      <c r="CO67" s="7"/>
      <c r="CP67" s="7"/>
      <c r="CQ67" s="7"/>
      <c r="CR67" s="7"/>
      <c r="CS67" s="7"/>
      <c r="CT67" s="7"/>
      <c r="CU67" s="7">
        <v>50</v>
      </c>
      <c r="CV67" s="7">
        <v>100</v>
      </c>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v>50</v>
      </c>
      <c r="EE67" s="7"/>
      <c r="EF67" s="7"/>
      <c r="EG67" s="7">
        <f>SUM(G67:EF67)</f>
        <v>1550</v>
      </c>
      <c r="EH67" s="7">
        <v>0.55000000000000004</v>
      </c>
      <c r="EI67" s="8">
        <f t="shared" ref="EI67:EI130" si="4">EH67*EG67</f>
        <v>852.50000000000011</v>
      </c>
      <c r="EJ67" s="7">
        <v>762.6</v>
      </c>
      <c r="EK67" s="7">
        <v>635.5</v>
      </c>
      <c r="EL67" s="7">
        <v>0.41</v>
      </c>
      <c r="EM67" s="1">
        <v>0.69</v>
      </c>
      <c r="EN67" s="14">
        <f t="shared" si="1"/>
        <v>0.54999999999999993</v>
      </c>
      <c r="EO67" s="9">
        <f t="shared" ref="EO67" si="5">EM67/1.29</f>
        <v>0.53488372093023251</v>
      </c>
    </row>
    <row r="68" spans="1:145" ht="45" x14ac:dyDescent="0.25">
      <c r="A68" s="7">
        <v>145</v>
      </c>
      <c r="B68" s="7">
        <v>80</v>
      </c>
      <c r="C68" s="7">
        <v>67</v>
      </c>
      <c r="D68" s="3" t="s">
        <v>290</v>
      </c>
      <c r="E68" s="7" t="s">
        <v>291</v>
      </c>
      <c r="F68" s="7" t="s">
        <v>160</v>
      </c>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v>50</v>
      </c>
      <c r="CI68" s="7"/>
      <c r="CJ68" s="7"/>
      <c r="CK68" s="7"/>
      <c r="CL68" s="7"/>
      <c r="CM68" s="7"/>
      <c r="CN68" s="7"/>
      <c r="CO68" s="7"/>
      <c r="CP68" s="7"/>
      <c r="CQ68" s="7"/>
      <c r="CR68" s="7"/>
      <c r="CS68" s="7">
        <v>50</v>
      </c>
      <c r="CT68" s="7"/>
      <c r="CU68" s="7"/>
      <c r="CV68" s="7">
        <v>1000</v>
      </c>
      <c r="CW68" s="7"/>
      <c r="CX68" s="7">
        <v>1000</v>
      </c>
      <c r="CY68" s="7"/>
      <c r="CZ68" s="7"/>
      <c r="DA68" s="7">
        <v>350</v>
      </c>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f>SUM(G68:EF68)</f>
        <v>2450</v>
      </c>
      <c r="EH68" s="7">
        <v>5</v>
      </c>
      <c r="EI68" s="8">
        <f t="shared" si="4"/>
        <v>12250</v>
      </c>
      <c r="EJ68" s="7">
        <v>14700</v>
      </c>
      <c r="EK68" s="7">
        <v>12250</v>
      </c>
      <c r="EL68" s="7">
        <v>5</v>
      </c>
    </row>
    <row r="69" spans="1:145" ht="45" x14ac:dyDescent="0.25">
      <c r="A69" s="7">
        <v>146</v>
      </c>
      <c r="B69" s="7">
        <v>81</v>
      </c>
      <c r="C69" s="7">
        <v>68</v>
      </c>
      <c r="D69" s="3" t="s">
        <v>292</v>
      </c>
      <c r="E69" s="7" t="s">
        <v>293</v>
      </c>
      <c r="F69" s="7" t="s">
        <v>155</v>
      </c>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v>100</v>
      </c>
      <c r="CL69" s="7"/>
      <c r="CM69" s="7">
        <v>25</v>
      </c>
      <c r="CN69" s="7"/>
      <c r="CO69" s="7"/>
      <c r="CP69" s="7"/>
      <c r="CQ69" s="7"/>
      <c r="CR69" s="7"/>
      <c r="CS69" s="7"/>
      <c r="CT69" s="7"/>
      <c r="CU69" s="7"/>
      <c r="CV69" s="7">
        <v>10</v>
      </c>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f>SUM(G69:EF69)</f>
        <v>135</v>
      </c>
      <c r="EH69" s="7">
        <v>1361</v>
      </c>
      <c r="EI69" s="8">
        <f t="shared" si="4"/>
        <v>183735</v>
      </c>
      <c r="EJ69" s="7">
        <v>26244</v>
      </c>
      <c r="EK69" s="7">
        <v>21870</v>
      </c>
      <c r="EL69" s="7">
        <v>162</v>
      </c>
      <c r="EM69" s="1">
        <v>2560</v>
      </c>
      <c r="EN69" s="14">
        <f t="shared" si="1"/>
        <v>1361</v>
      </c>
      <c r="EO69" s="9">
        <f t="shared" ref="EO69:EO70" si="6">EM69/1.29</f>
        <v>1984.4961240310076</v>
      </c>
    </row>
    <row r="70" spans="1:145" ht="30" x14ac:dyDescent="0.25">
      <c r="A70" s="7">
        <v>148</v>
      </c>
      <c r="B70" s="7">
        <v>82</v>
      </c>
      <c r="C70" s="7">
        <v>69</v>
      </c>
      <c r="D70" s="3" t="s">
        <v>294</v>
      </c>
      <c r="E70" s="7" t="s">
        <v>295</v>
      </c>
      <c r="F70" s="7" t="s">
        <v>253</v>
      </c>
      <c r="G70" s="7"/>
      <c r="H70" s="7"/>
      <c r="I70" s="7"/>
      <c r="J70" s="7"/>
      <c r="K70" s="7"/>
      <c r="L70" s="7"/>
      <c r="M70" s="7"/>
      <c r="N70" s="7"/>
      <c r="O70" s="7">
        <v>500</v>
      </c>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v>500</v>
      </c>
      <c r="CG70" s="7"/>
      <c r="CH70" s="7">
        <v>200</v>
      </c>
      <c r="CI70" s="7">
        <v>200</v>
      </c>
      <c r="CJ70" s="7">
        <v>600</v>
      </c>
      <c r="CK70" s="7">
        <v>250</v>
      </c>
      <c r="CL70" s="7"/>
      <c r="CM70" s="7"/>
      <c r="CN70" s="7"/>
      <c r="CO70" s="7"/>
      <c r="CP70" s="7"/>
      <c r="CQ70" s="7">
        <v>100</v>
      </c>
      <c r="CR70" s="7"/>
      <c r="CS70" s="7"/>
      <c r="CT70" s="7"/>
      <c r="CU70" s="7"/>
      <c r="CV70" s="7">
        <v>300</v>
      </c>
      <c r="CW70" s="7"/>
      <c r="CX70" s="7"/>
      <c r="CY70" s="7"/>
      <c r="CZ70" s="7"/>
      <c r="DA70" s="7">
        <v>400</v>
      </c>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f>SUM(G70:EF70)</f>
        <v>3050</v>
      </c>
      <c r="EH70" s="7">
        <v>0.54999999999999993</v>
      </c>
      <c r="EI70" s="8">
        <f t="shared" si="4"/>
        <v>1677.4999999999998</v>
      </c>
      <c r="EJ70" s="7">
        <v>1500.6</v>
      </c>
      <c r="EK70" s="7">
        <v>1250.5</v>
      </c>
      <c r="EL70" s="7">
        <v>0.41</v>
      </c>
      <c r="EM70" s="1">
        <v>0.69</v>
      </c>
      <c r="EN70" s="14">
        <f t="shared" si="1"/>
        <v>0.54999999999999993</v>
      </c>
      <c r="EO70" s="9">
        <f t="shared" si="6"/>
        <v>0.53488372093023251</v>
      </c>
    </row>
    <row r="71" spans="1:145" ht="120" x14ac:dyDescent="0.25">
      <c r="A71" s="7">
        <v>156</v>
      </c>
      <c r="B71" s="7">
        <v>83</v>
      </c>
      <c r="C71" s="7">
        <v>70</v>
      </c>
      <c r="D71" s="3" t="s">
        <v>296</v>
      </c>
      <c r="E71" s="7" t="s">
        <v>297</v>
      </c>
      <c r="F71" s="7" t="s">
        <v>147</v>
      </c>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v>50</v>
      </c>
      <c r="CJ71" s="7"/>
      <c r="CK71" s="7">
        <v>1</v>
      </c>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f>SUM(G71:EF71)</f>
        <v>51</v>
      </c>
      <c r="EH71" s="7">
        <v>175</v>
      </c>
      <c r="EI71" s="8">
        <f t="shared" si="4"/>
        <v>8925</v>
      </c>
      <c r="EJ71" s="7">
        <v>10710</v>
      </c>
      <c r="EK71" s="7">
        <v>8925</v>
      </c>
      <c r="EL71" s="7">
        <v>175</v>
      </c>
    </row>
    <row r="72" spans="1:145" ht="90" x14ac:dyDescent="0.25">
      <c r="A72" s="7">
        <v>157</v>
      </c>
      <c r="B72" s="7">
        <v>84</v>
      </c>
      <c r="C72" s="7">
        <v>71</v>
      </c>
      <c r="D72" s="3" t="s">
        <v>298</v>
      </c>
      <c r="E72" s="7" t="s">
        <v>299</v>
      </c>
      <c r="F72" s="7" t="s">
        <v>218</v>
      </c>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v>200</v>
      </c>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f>SUM(G72:EF72)</f>
        <v>200</v>
      </c>
      <c r="EH72" s="7">
        <v>600</v>
      </c>
      <c r="EI72" s="8">
        <f t="shared" si="4"/>
        <v>120000</v>
      </c>
      <c r="EJ72" s="7">
        <v>144000</v>
      </c>
      <c r="EK72" s="7">
        <v>120000</v>
      </c>
      <c r="EL72" s="7">
        <v>600</v>
      </c>
    </row>
    <row r="73" spans="1:145" x14ac:dyDescent="0.25">
      <c r="A73" s="7">
        <v>158</v>
      </c>
      <c r="B73" s="7">
        <v>85</v>
      </c>
      <c r="C73" s="7">
        <v>72</v>
      </c>
      <c r="D73" s="3" t="s">
        <v>300</v>
      </c>
      <c r="E73" s="7" t="s">
        <v>301</v>
      </c>
      <c r="F73" s="7" t="s">
        <v>152</v>
      </c>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v>0.2</v>
      </c>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f>SUM(G73:EF73)</f>
        <v>0.2</v>
      </c>
      <c r="EH73" s="7">
        <v>2000</v>
      </c>
      <c r="EI73" s="8">
        <f t="shared" si="4"/>
        <v>400</v>
      </c>
      <c r="EJ73" s="7">
        <v>480</v>
      </c>
      <c r="EK73" s="7">
        <v>400</v>
      </c>
      <c r="EL73" s="7">
        <v>2000</v>
      </c>
    </row>
    <row r="74" spans="1:145" ht="120" x14ac:dyDescent="0.25">
      <c r="A74" s="7">
        <v>161</v>
      </c>
      <c r="B74" s="7">
        <v>86</v>
      </c>
      <c r="C74" s="7">
        <v>73</v>
      </c>
      <c r="D74" s="3" t="s">
        <v>302</v>
      </c>
      <c r="E74" s="7" t="s">
        <v>303</v>
      </c>
      <c r="F74" s="7" t="s">
        <v>155</v>
      </c>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v>120</v>
      </c>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f>SUM(G74:EF74)</f>
        <v>120</v>
      </c>
      <c r="EH74" s="7">
        <v>2128.5</v>
      </c>
      <c r="EI74" s="8">
        <f t="shared" si="4"/>
        <v>255420</v>
      </c>
      <c r="EJ74" s="7">
        <v>306504</v>
      </c>
      <c r="EK74" s="7">
        <v>255420</v>
      </c>
      <c r="EL74" s="7">
        <v>2128.5</v>
      </c>
    </row>
    <row r="75" spans="1:145" x14ac:dyDescent="0.25">
      <c r="A75" s="7">
        <v>165</v>
      </c>
      <c r="B75" s="7">
        <v>88</v>
      </c>
      <c r="C75" s="7">
        <v>74</v>
      </c>
      <c r="D75" s="3" t="s">
        <v>304</v>
      </c>
      <c r="E75" s="7" t="s">
        <v>305</v>
      </c>
      <c r="F75" s="7" t="s">
        <v>152</v>
      </c>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v>0.1</v>
      </c>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f>SUM(G75:EF75)</f>
        <v>0.1</v>
      </c>
      <c r="EH75" s="7">
        <v>8000</v>
      </c>
      <c r="EI75" s="8">
        <f t="shared" si="4"/>
        <v>800</v>
      </c>
      <c r="EJ75" s="7">
        <v>960</v>
      </c>
      <c r="EK75" s="7">
        <v>800</v>
      </c>
      <c r="EL75" s="7">
        <v>8000</v>
      </c>
    </row>
    <row r="76" spans="1:145" x14ac:dyDescent="0.25">
      <c r="A76" s="7">
        <v>167</v>
      </c>
      <c r="B76" s="7">
        <v>89</v>
      </c>
      <c r="C76" s="7">
        <v>75</v>
      </c>
      <c r="D76" s="3" t="s">
        <v>306</v>
      </c>
      <c r="E76" s="7" t="s">
        <v>307</v>
      </c>
      <c r="F76" s="7" t="s">
        <v>152</v>
      </c>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v>0.1</v>
      </c>
      <c r="CJ76" s="7"/>
      <c r="CK76" s="7"/>
      <c r="CL76" s="7"/>
      <c r="CM76" s="7">
        <v>0.5</v>
      </c>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f>SUM(G76:EF76)</f>
        <v>0.6</v>
      </c>
      <c r="EH76" s="7">
        <v>75</v>
      </c>
      <c r="EI76" s="8">
        <f t="shared" si="4"/>
        <v>45</v>
      </c>
      <c r="EJ76" s="7">
        <v>54</v>
      </c>
      <c r="EK76" s="7">
        <v>45</v>
      </c>
      <c r="EL76" s="7">
        <v>75</v>
      </c>
    </row>
    <row r="77" spans="1:145" x14ac:dyDescent="0.25">
      <c r="A77" s="7">
        <v>168</v>
      </c>
      <c r="B77" s="7">
        <v>90</v>
      </c>
      <c r="C77" s="7">
        <v>76</v>
      </c>
      <c r="D77" s="3" t="s">
        <v>308</v>
      </c>
      <c r="E77" s="7" t="s">
        <v>309</v>
      </c>
      <c r="F77" s="7" t="s">
        <v>152</v>
      </c>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v>0.5</v>
      </c>
      <c r="CJ77" s="7"/>
      <c r="CK77" s="7">
        <v>0.25</v>
      </c>
      <c r="CL77" s="7"/>
      <c r="CM77" s="7">
        <v>0.5</v>
      </c>
      <c r="CN77" s="7"/>
      <c r="CO77" s="7"/>
      <c r="CP77" s="7"/>
      <c r="CQ77" s="7"/>
      <c r="CR77" s="7"/>
      <c r="CS77" s="7"/>
      <c r="CT77" s="7"/>
      <c r="CU77" s="7"/>
      <c r="CV77" s="7">
        <v>2</v>
      </c>
      <c r="CW77" s="7"/>
      <c r="CX77" s="7"/>
      <c r="CY77" s="7"/>
      <c r="CZ77" s="7"/>
      <c r="DA77" s="7">
        <v>0.5</v>
      </c>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f>SUM(G77:EF77)</f>
        <v>3.75</v>
      </c>
      <c r="EH77" s="7">
        <v>1833.3333333333333</v>
      </c>
      <c r="EI77" s="8">
        <f t="shared" si="4"/>
        <v>6875</v>
      </c>
      <c r="EJ77" s="7">
        <v>8250</v>
      </c>
      <c r="EK77" s="7">
        <v>6875</v>
      </c>
      <c r="EL77" s="7">
        <v>1833.3333333333333</v>
      </c>
    </row>
    <row r="78" spans="1:145" ht="60" x14ac:dyDescent="0.25">
      <c r="A78" s="7">
        <v>169</v>
      </c>
      <c r="B78" s="7">
        <v>91</v>
      </c>
      <c r="C78" s="7">
        <v>77</v>
      </c>
      <c r="D78" s="3" t="s">
        <v>310</v>
      </c>
      <c r="E78" s="7" t="s">
        <v>311</v>
      </c>
      <c r="F78" s="7" t="s">
        <v>147</v>
      </c>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v>120</v>
      </c>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f>SUM(G78:EF78)</f>
        <v>120</v>
      </c>
      <c r="EH78" s="7">
        <v>109</v>
      </c>
      <c r="EI78" s="8">
        <f t="shared" si="4"/>
        <v>13080</v>
      </c>
      <c r="EJ78" s="7">
        <v>15696</v>
      </c>
      <c r="EK78" s="7">
        <v>13080</v>
      </c>
      <c r="EL78" s="7">
        <v>109</v>
      </c>
    </row>
    <row r="79" spans="1:145" ht="75" x14ac:dyDescent="0.25">
      <c r="A79" s="7">
        <v>170</v>
      </c>
      <c r="B79" s="7">
        <v>92</v>
      </c>
      <c r="C79" s="7">
        <v>78</v>
      </c>
      <c r="D79" s="3" t="s">
        <v>312</v>
      </c>
      <c r="E79" s="7" t="s">
        <v>313</v>
      </c>
      <c r="F79" s="7" t="s">
        <v>147</v>
      </c>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v>1</v>
      </c>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f>SUM(G79:EF79)</f>
        <v>1</v>
      </c>
      <c r="EH79" s="7">
        <v>1000</v>
      </c>
      <c r="EI79" s="8">
        <f t="shared" si="4"/>
        <v>1000</v>
      </c>
      <c r="EJ79" s="7">
        <v>1200</v>
      </c>
      <c r="EK79" s="7">
        <v>1000</v>
      </c>
      <c r="EL79" s="7">
        <v>1000</v>
      </c>
    </row>
    <row r="80" spans="1:145" ht="30" x14ac:dyDescent="0.25">
      <c r="A80" s="7">
        <v>171</v>
      </c>
      <c r="B80" s="7">
        <v>93</v>
      </c>
      <c r="C80" s="7">
        <v>79</v>
      </c>
      <c r="D80" s="3" t="s">
        <v>314</v>
      </c>
      <c r="E80" s="7" t="s">
        <v>315</v>
      </c>
      <c r="F80" s="7" t="s">
        <v>316</v>
      </c>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v>1</v>
      </c>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f>SUM(G80:EF80)</f>
        <v>1</v>
      </c>
      <c r="EH80" s="7">
        <v>833.34</v>
      </c>
      <c r="EI80" s="8">
        <f t="shared" si="4"/>
        <v>833.34</v>
      </c>
      <c r="EJ80" s="7">
        <v>1000</v>
      </c>
      <c r="EK80" s="7">
        <v>833.34</v>
      </c>
      <c r="EL80" s="7">
        <v>833.34</v>
      </c>
    </row>
    <row r="81" spans="1:145" x14ac:dyDescent="0.25">
      <c r="A81" s="7">
        <v>172</v>
      </c>
      <c r="B81" s="7">
        <v>94</v>
      </c>
      <c r="C81" s="7">
        <v>80</v>
      </c>
      <c r="D81" s="3" t="s">
        <v>317</v>
      </c>
      <c r="E81" s="7" t="s">
        <v>318</v>
      </c>
      <c r="F81" s="7" t="s">
        <v>152</v>
      </c>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v>0.1</v>
      </c>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f>SUM(G81:EF81)</f>
        <v>0.1</v>
      </c>
      <c r="EH81" s="7">
        <v>3000</v>
      </c>
      <c r="EI81" s="8">
        <f t="shared" si="4"/>
        <v>300</v>
      </c>
      <c r="EJ81" s="7">
        <v>360</v>
      </c>
      <c r="EK81" s="7">
        <v>300</v>
      </c>
      <c r="EL81" s="7">
        <v>3000</v>
      </c>
    </row>
    <row r="82" spans="1:145" ht="30" x14ac:dyDescent="0.25">
      <c r="A82" s="7">
        <v>173</v>
      </c>
      <c r="B82" s="7">
        <v>95</v>
      </c>
      <c r="C82" s="7">
        <v>81</v>
      </c>
      <c r="D82" s="3" t="s">
        <v>319</v>
      </c>
      <c r="E82" s="7" t="s">
        <v>320</v>
      </c>
      <c r="F82" s="7" t="s">
        <v>152</v>
      </c>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v>0.2</v>
      </c>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f>SUM(G82:EF82)</f>
        <v>0.2</v>
      </c>
      <c r="EH82" s="7">
        <v>400</v>
      </c>
      <c r="EI82" s="8">
        <f t="shared" si="4"/>
        <v>80</v>
      </c>
      <c r="EJ82" s="7">
        <v>96</v>
      </c>
      <c r="EK82" s="7">
        <v>80</v>
      </c>
      <c r="EL82" s="7">
        <v>400</v>
      </c>
    </row>
    <row r="83" spans="1:145" ht="30" x14ac:dyDescent="0.25">
      <c r="A83" s="7">
        <v>177</v>
      </c>
      <c r="B83" s="7">
        <v>99</v>
      </c>
      <c r="C83" s="7">
        <v>82</v>
      </c>
      <c r="D83" s="3" t="s">
        <v>321</v>
      </c>
      <c r="E83" s="7" t="s">
        <v>322</v>
      </c>
      <c r="F83" s="7" t="s">
        <v>235</v>
      </c>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v>3000</v>
      </c>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f>SUM(G83:EF83)</f>
        <v>3000</v>
      </c>
      <c r="EH83" s="7">
        <v>16.25</v>
      </c>
      <c r="EI83" s="8">
        <f t="shared" si="4"/>
        <v>48750</v>
      </c>
      <c r="EJ83" s="7">
        <v>58500</v>
      </c>
      <c r="EK83" s="7">
        <v>48750</v>
      </c>
      <c r="EL83" s="7">
        <v>16.25</v>
      </c>
    </row>
    <row r="84" spans="1:145" x14ac:dyDescent="0.25">
      <c r="A84" s="7">
        <v>182</v>
      </c>
      <c r="B84" s="7">
        <v>100</v>
      </c>
      <c r="C84" s="7">
        <v>83</v>
      </c>
      <c r="D84" s="3" t="s">
        <v>323</v>
      </c>
      <c r="E84" s="7" t="s">
        <v>324</v>
      </c>
      <c r="F84" s="7" t="s">
        <v>316</v>
      </c>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v>1</v>
      </c>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f>SUM(G84:EF84)</f>
        <v>1</v>
      </c>
      <c r="EH84" s="7">
        <v>1250</v>
      </c>
      <c r="EI84" s="8">
        <f t="shared" si="4"/>
        <v>1250</v>
      </c>
      <c r="EJ84" s="7">
        <v>1500</v>
      </c>
      <c r="EK84" s="7">
        <v>1250</v>
      </c>
      <c r="EL84" s="7">
        <v>1250</v>
      </c>
    </row>
    <row r="85" spans="1:145" x14ac:dyDescent="0.25">
      <c r="A85" s="7">
        <v>1</v>
      </c>
      <c r="B85" s="7">
        <v>103</v>
      </c>
      <c r="C85" s="7">
        <v>84</v>
      </c>
      <c r="D85" s="3" t="s">
        <v>325</v>
      </c>
      <c r="E85" s="7" t="s">
        <v>326</v>
      </c>
      <c r="F85" s="7" t="s">
        <v>205</v>
      </c>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v>1</v>
      </c>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f>SUM(G85:EF85)</f>
        <v>1</v>
      </c>
      <c r="EH85" s="7">
        <v>1250</v>
      </c>
      <c r="EI85" s="8">
        <f t="shared" si="4"/>
        <v>1250</v>
      </c>
      <c r="EJ85" s="7">
        <v>1500</v>
      </c>
      <c r="EK85" s="7">
        <v>1250</v>
      </c>
      <c r="EL85" s="7">
        <v>1250</v>
      </c>
    </row>
    <row r="86" spans="1:145" x14ac:dyDescent="0.25">
      <c r="A86" s="7">
        <v>4</v>
      </c>
      <c r="B86" s="7">
        <v>105</v>
      </c>
      <c r="C86" s="7">
        <v>85</v>
      </c>
      <c r="D86" s="3" t="s">
        <v>327</v>
      </c>
      <c r="E86" s="7" t="s">
        <v>328</v>
      </c>
      <c r="F86" s="7" t="s">
        <v>329</v>
      </c>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v>100</v>
      </c>
      <c r="CD86" s="7"/>
      <c r="CE86" s="7"/>
      <c r="CF86" s="7"/>
      <c r="CG86" s="7"/>
      <c r="CH86" s="7"/>
      <c r="CI86" s="7"/>
      <c r="CJ86" s="7">
        <v>5000</v>
      </c>
      <c r="CK86" s="7"/>
      <c r="CL86" s="7"/>
      <c r="CM86" s="7"/>
      <c r="CN86" s="7"/>
      <c r="CO86" s="7"/>
      <c r="CP86" s="7"/>
      <c r="CQ86" s="7"/>
      <c r="CR86" s="7"/>
      <c r="CS86" s="7"/>
      <c r="CT86" s="7"/>
      <c r="CU86" s="7"/>
      <c r="CV86" s="7"/>
      <c r="CW86" s="7"/>
      <c r="CX86" s="7"/>
      <c r="CY86" s="7"/>
      <c r="CZ86" s="7">
        <v>200</v>
      </c>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f>SUM(G86:EF86)</f>
        <v>5300</v>
      </c>
      <c r="EH86" s="7">
        <v>0.32083396226415095</v>
      </c>
      <c r="EI86" s="8">
        <f t="shared" si="4"/>
        <v>1700.42</v>
      </c>
      <c r="EJ86" s="7">
        <v>2040.5</v>
      </c>
      <c r="EK86" s="7">
        <v>1700.42</v>
      </c>
      <c r="EL86" s="7">
        <v>0.32083396226415095</v>
      </c>
    </row>
    <row r="87" spans="1:145" ht="75" x14ac:dyDescent="0.25">
      <c r="A87" s="7">
        <v>5</v>
      </c>
      <c r="B87" s="7">
        <v>106</v>
      </c>
      <c r="C87" s="7">
        <v>86</v>
      </c>
      <c r="D87" s="3" t="s">
        <v>330</v>
      </c>
      <c r="E87" s="7" t="s">
        <v>331</v>
      </c>
      <c r="F87" s="7" t="s">
        <v>332</v>
      </c>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v>0.5</v>
      </c>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f>SUM(G87:EF87)</f>
        <v>0.5</v>
      </c>
      <c r="EH87" s="7">
        <v>36925</v>
      </c>
      <c r="EI87" s="8">
        <f t="shared" si="4"/>
        <v>18462.5</v>
      </c>
      <c r="EJ87" s="7">
        <v>10530</v>
      </c>
      <c r="EK87" s="7">
        <v>8775</v>
      </c>
      <c r="EL87" s="7">
        <v>17550</v>
      </c>
      <c r="EM87" s="2">
        <v>56300</v>
      </c>
      <c r="EN87" s="14">
        <f t="shared" ref="EN87:EN90" si="7">(EL87+EM87)/2</f>
        <v>36925</v>
      </c>
      <c r="EO87" s="9">
        <f t="shared" ref="EO87:EO90" si="8">EM87/1.29</f>
        <v>43643.410852713176</v>
      </c>
    </row>
    <row r="88" spans="1:145" ht="60" x14ac:dyDescent="0.25">
      <c r="A88" s="7">
        <v>6</v>
      </c>
      <c r="B88" s="7">
        <v>107</v>
      </c>
      <c r="C88" s="7">
        <v>87</v>
      </c>
      <c r="D88" s="3" t="s">
        <v>333</v>
      </c>
      <c r="E88" s="7" t="s">
        <v>334</v>
      </c>
      <c r="F88" s="7" t="s">
        <v>332</v>
      </c>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v>0.5</v>
      </c>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f>SUM(G88:EF88)</f>
        <v>0.5</v>
      </c>
      <c r="EH88" s="7">
        <v>11947.5</v>
      </c>
      <c r="EI88" s="8">
        <f t="shared" si="4"/>
        <v>5973.75</v>
      </c>
      <c r="EJ88" s="7">
        <v>4617</v>
      </c>
      <c r="EK88" s="7">
        <v>3847.5</v>
      </c>
      <c r="EL88" s="7">
        <v>7695</v>
      </c>
      <c r="EM88" s="2">
        <v>16200</v>
      </c>
      <c r="EN88" s="14">
        <f t="shared" si="7"/>
        <v>11947.5</v>
      </c>
      <c r="EO88" s="9">
        <f t="shared" si="8"/>
        <v>12558.139534883721</v>
      </c>
    </row>
    <row r="89" spans="1:145" ht="75" x14ac:dyDescent="0.25">
      <c r="A89" s="7">
        <v>7</v>
      </c>
      <c r="B89" s="7">
        <v>108</v>
      </c>
      <c r="C89" s="7">
        <v>88</v>
      </c>
      <c r="D89" s="3" t="s">
        <v>335</v>
      </c>
      <c r="E89" s="7" t="s">
        <v>336</v>
      </c>
      <c r="F89" s="7" t="s">
        <v>332</v>
      </c>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v>0.5</v>
      </c>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f>SUM(G89:EF89)</f>
        <v>0.5</v>
      </c>
      <c r="EH89" s="7">
        <v>9600</v>
      </c>
      <c r="EI89" s="8">
        <f t="shared" si="4"/>
        <v>4800</v>
      </c>
      <c r="EJ89" s="7">
        <v>3240</v>
      </c>
      <c r="EK89" s="7">
        <v>2700</v>
      </c>
      <c r="EL89" s="7">
        <v>5400</v>
      </c>
      <c r="EM89" s="2">
        <v>13800</v>
      </c>
      <c r="EN89" s="14">
        <f t="shared" si="7"/>
        <v>9600</v>
      </c>
      <c r="EO89" s="9">
        <f t="shared" si="8"/>
        <v>10697.674418604651</v>
      </c>
    </row>
    <row r="90" spans="1:145" ht="60" x14ac:dyDescent="0.25">
      <c r="A90" s="7">
        <v>9</v>
      </c>
      <c r="B90" s="7">
        <v>109</v>
      </c>
      <c r="C90" s="7">
        <v>89</v>
      </c>
      <c r="D90" s="3" t="s">
        <v>337</v>
      </c>
      <c r="E90" s="7" t="s">
        <v>338</v>
      </c>
      <c r="F90" s="7" t="s">
        <v>332</v>
      </c>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v>0.5</v>
      </c>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f>SUM(G90:EF90)</f>
        <v>0.5</v>
      </c>
      <c r="EH90" s="7">
        <v>12545</v>
      </c>
      <c r="EI90" s="8">
        <f t="shared" si="4"/>
        <v>6272.5</v>
      </c>
      <c r="EJ90" s="7">
        <v>2754</v>
      </c>
      <c r="EK90" s="7">
        <v>2295</v>
      </c>
      <c r="EL90" s="7">
        <v>4590</v>
      </c>
      <c r="EM90" s="2">
        <v>20500</v>
      </c>
      <c r="EN90" s="14">
        <f t="shared" si="7"/>
        <v>12545</v>
      </c>
      <c r="EO90" s="9">
        <f t="shared" si="8"/>
        <v>15891.472868217053</v>
      </c>
    </row>
    <row r="91" spans="1:145" x14ac:dyDescent="0.25">
      <c r="A91" s="7">
        <v>10</v>
      </c>
      <c r="B91" s="7">
        <v>110</v>
      </c>
      <c r="C91" s="7">
        <v>90</v>
      </c>
      <c r="D91" s="3" t="s">
        <v>339</v>
      </c>
      <c r="E91" s="7" t="s">
        <v>340</v>
      </c>
      <c r="F91" s="7" t="s">
        <v>147</v>
      </c>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v>2</v>
      </c>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f>SUM(G91:EF91)</f>
        <v>2</v>
      </c>
      <c r="EH91" s="7">
        <v>166.67</v>
      </c>
      <c r="EI91" s="8">
        <f t="shared" si="4"/>
        <v>333.34</v>
      </c>
      <c r="EJ91" s="7">
        <v>400</v>
      </c>
      <c r="EK91" s="7">
        <v>333.34</v>
      </c>
      <c r="EL91" s="7">
        <v>166.67</v>
      </c>
    </row>
    <row r="92" spans="1:145" x14ac:dyDescent="0.25">
      <c r="A92" s="7">
        <v>19</v>
      </c>
      <c r="B92" s="7">
        <v>114</v>
      </c>
      <c r="C92" s="7">
        <v>91</v>
      </c>
      <c r="D92" s="3" t="s">
        <v>341</v>
      </c>
      <c r="E92" s="7" t="s">
        <v>342</v>
      </c>
      <c r="F92" s="7" t="s">
        <v>329</v>
      </c>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v>100</v>
      </c>
      <c r="CJ92" s="7">
        <v>100</v>
      </c>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f>SUM(G92:EF92)</f>
        <v>200</v>
      </c>
      <c r="EH92" s="7">
        <v>0.92500000000000004</v>
      </c>
      <c r="EI92" s="8">
        <f t="shared" si="4"/>
        <v>185</v>
      </c>
      <c r="EJ92" s="7">
        <v>222.00000000000003</v>
      </c>
      <c r="EK92" s="7">
        <v>185</v>
      </c>
      <c r="EL92" s="7">
        <v>0.92500000000000004</v>
      </c>
    </row>
    <row r="93" spans="1:145" ht="45" x14ac:dyDescent="0.25">
      <c r="A93" s="7">
        <v>24</v>
      </c>
      <c r="B93" s="7">
        <v>115</v>
      </c>
      <c r="C93" s="7">
        <v>92</v>
      </c>
      <c r="D93" s="3" t="s">
        <v>343</v>
      </c>
      <c r="E93" s="7" t="s">
        <v>344</v>
      </c>
      <c r="F93" s="7" t="s">
        <v>345</v>
      </c>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v>25</v>
      </c>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v>6</v>
      </c>
      <c r="EF93" s="7"/>
      <c r="EG93" s="7">
        <f>SUM(G93:EF93)</f>
        <v>31</v>
      </c>
      <c r="EH93" s="7">
        <v>41.666774193548392</v>
      </c>
      <c r="EI93" s="8">
        <f t="shared" si="4"/>
        <v>1291.67</v>
      </c>
      <c r="EJ93" s="7">
        <v>1550</v>
      </c>
      <c r="EK93" s="7">
        <v>1291.67</v>
      </c>
      <c r="EL93" s="7">
        <v>41.666774193548392</v>
      </c>
    </row>
    <row r="94" spans="1:145" ht="30" x14ac:dyDescent="0.25">
      <c r="A94" s="7">
        <v>28</v>
      </c>
      <c r="B94" s="7">
        <v>116</v>
      </c>
      <c r="C94" s="7">
        <v>93</v>
      </c>
      <c r="D94" s="3" t="s">
        <v>346</v>
      </c>
      <c r="E94" s="7" t="s">
        <v>346</v>
      </c>
      <c r="F94" s="7" t="s">
        <v>332</v>
      </c>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v>0.1</v>
      </c>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f>SUM(G94:EF94)</f>
        <v>0.1</v>
      </c>
      <c r="EH94" s="7">
        <v>1950</v>
      </c>
      <c r="EI94" s="8">
        <f t="shared" si="4"/>
        <v>195</v>
      </c>
      <c r="EJ94" s="7">
        <v>234</v>
      </c>
      <c r="EK94" s="7">
        <v>195</v>
      </c>
      <c r="EL94" s="7">
        <v>1950</v>
      </c>
    </row>
    <row r="95" spans="1:145" x14ac:dyDescent="0.25">
      <c r="A95" s="7">
        <v>32</v>
      </c>
      <c r="B95" s="7">
        <v>117</v>
      </c>
      <c r="C95" s="7">
        <v>94</v>
      </c>
      <c r="D95" s="3" t="s">
        <v>347</v>
      </c>
      <c r="E95" s="7" t="s">
        <v>348</v>
      </c>
      <c r="F95" s="7" t="s">
        <v>349</v>
      </c>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v>10</v>
      </c>
      <c r="CG95" s="7"/>
      <c r="CH95" s="7"/>
      <c r="CI95" s="7"/>
      <c r="CJ95" s="7"/>
      <c r="CK95" s="7"/>
      <c r="CL95" s="7"/>
      <c r="CM95" s="7"/>
      <c r="CN95" s="7"/>
      <c r="CO95" s="7"/>
      <c r="CP95" s="7"/>
      <c r="CQ95" s="7"/>
      <c r="CR95" s="7"/>
      <c r="CS95" s="7"/>
      <c r="CT95" s="7"/>
      <c r="CU95" s="7"/>
      <c r="CV95" s="7">
        <v>10</v>
      </c>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f>SUM(G95:EF95)</f>
        <v>20</v>
      </c>
      <c r="EH95" s="7">
        <v>220</v>
      </c>
      <c r="EI95" s="8">
        <f t="shared" si="4"/>
        <v>4400</v>
      </c>
      <c r="EJ95" s="7">
        <v>5280</v>
      </c>
      <c r="EK95" s="7">
        <v>4400</v>
      </c>
      <c r="EL95" s="7">
        <v>220</v>
      </c>
    </row>
    <row r="96" spans="1:145" x14ac:dyDescent="0.25">
      <c r="A96" s="7">
        <v>41</v>
      </c>
      <c r="B96" s="7">
        <v>118</v>
      </c>
      <c r="C96" s="7">
        <v>95</v>
      </c>
      <c r="D96" s="3" t="s">
        <v>350</v>
      </c>
      <c r="E96" s="7" t="s">
        <v>351</v>
      </c>
      <c r="F96" s="7" t="s">
        <v>235</v>
      </c>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v>600</v>
      </c>
      <c r="DJ96" s="7"/>
      <c r="DK96" s="7"/>
      <c r="DL96" s="7"/>
      <c r="DM96" s="7"/>
      <c r="DN96" s="7"/>
      <c r="DO96" s="7"/>
      <c r="DP96" s="7"/>
      <c r="DQ96" s="7"/>
      <c r="DR96" s="7"/>
      <c r="DS96" s="7"/>
      <c r="DT96" s="7"/>
      <c r="DU96" s="7"/>
      <c r="DV96" s="7"/>
      <c r="DW96" s="7"/>
      <c r="DX96" s="7"/>
      <c r="DY96" s="7"/>
      <c r="DZ96" s="7"/>
      <c r="EA96" s="7"/>
      <c r="EB96" s="7"/>
      <c r="EC96" s="7"/>
      <c r="ED96" s="7"/>
      <c r="EE96" s="7"/>
      <c r="EF96" s="7"/>
      <c r="EG96" s="7">
        <f>SUM(G96:EF96)</f>
        <v>600</v>
      </c>
      <c r="EH96" s="7">
        <v>1.6666666666666667</v>
      </c>
      <c r="EI96" s="8">
        <f t="shared" si="4"/>
        <v>1000</v>
      </c>
      <c r="EJ96" s="7">
        <v>1200</v>
      </c>
      <c r="EK96" s="7">
        <v>1000</v>
      </c>
      <c r="EL96" s="7">
        <v>1.6666666666666667</v>
      </c>
    </row>
    <row r="97" spans="1:145" x14ac:dyDescent="0.25">
      <c r="A97" s="7">
        <v>43</v>
      </c>
      <c r="B97" s="7">
        <v>119</v>
      </c>
      <c r="C97" s="7">
        <v>96</v>
      </c>
      <c r="D97" s="3" t="s">
        <v>352</v>
      </c>
      <c r="E97" s="7" t="s">
        <v>352</v>
      </c>
      <c r="F97" s="7" t="s">
        <v>332</v>
      </c>
      <c r="G97" s="7"/>
      <c r="H97" s="7"/>
      <c r="I97" s="7"/>
      <c r="J97" s="7"/>
      <c r="K97" s="7"/>
      <c r="L97" s="7"/>
      <c r="M97" s="7"/>
      <c r="N97" s="7"/>
      <c r="O97" s="7"/>
      <c r="P97" s="7"/>
      <c r="Q97" s="7"/>
      <c r="R97" s="7"/>
      <c r="S97" s="7"/>
      <c r="T97" s="7"/>
      <c r="U97" s="7"/>
      <c r="V97" s="7"/>
      <c r="W97" s="7"/>
      <c r="X97" s="7"/>
      <c r="Y97" s="7"/>
      <c r="Z97" s="7"/>
      <c r="AA97" s="7"/>
      <c r="AB97" s="7"/>
      <c r="AC97" s="7"/>
      <c r="AD97" s="7"/>
      <c r="AE97" s="7"/>
      <c r="AF97" s="7"/>
      <c r="AG97" s="7">
        <v>1</v>
      </c>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f>SUM(G97:EF97)</f>
        <v>1</v>
      </c>
      <c r="EH97" s="7">
        <v>266.67</v>
      </c>
      <c r="EI97" s="8">
        <f t="shared" si="4"/>
        <v>266.67</v>
      </c>
      <c r="EJ97" s="7">
        <v>320</v>
      </c>
      <c r="EK97" s="7">
        <v>266.67</v>
      </c>
      <c r="EL97" s="7">
        <v>266.67</v>
      </c>
    </row>
    <row r="98" spans="1:145" ht="30" x14ac:dyDescent="0.25">
      <c r="A98" s="7">
        <v>44</v>
      </c>
      <c r="B98" s="7">
        <v>120</v>
      </c>
      <c r="C98" s="7">
        <v>97</v>
      </c>
      <c r="D98" s="3" t="s">
        <v>353</v>
      </c>
      <c r="E98" s="7" t="s">
        <v>354</v>
      </c>
      <c r="F98" s="7" t="s">
        <v>332</v>
      </c>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v>0.5</v>
      </c>
      <c r="CJ98" s="7"/>
      <c r="CK98" s="7">
        <v>0.05</v>
      </c>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f>SUM(G98:EF98)</f>
        <v>0.55000000000000004</v>
      </c>
      <c r="EH98" s="7">
        <v>999.99999999999989</v>
      </c>
      <c r="EI98" s="8">
        <f t="shared" si="4"/>
        <v>550</v>
      </c>
      <c r="EJ98" s="7">
        <v>660</v>
      </c>
      <c r="EK98" s="7">
        <v>550</v>
      </c>
      <c r="EL98" s="7">
        <v>999.99999999999989</v>
      </c>
    </row>
    <row r="99" spans="1:145" x14ac:dyDescent="0.25">
      <c r="A99" s="7">
        <v>45</v>
      </c>
      <c r="B99" s="7">
        <v>121</v>
      </c>
      <c r="C99" s="7">
        <v>98</v>
      </c>
      <c r="D99" s="3" t="s">
        <v>355</v>
      </c>
      <c r="E99" s="7" t="s">
        <v>355</v>
      </c>
      <c r="F99" s="7" t="s">
        <v>332</v>
      </c>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v>0.1</v>
      </c>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f>SUM(G99:EF99)</f>
        <v>0.1</v>
      </c>
      <c r="EH99" s="7">
        <v>8150</v>
      </c>
      <c r="EI99" s="8">
        <f t="shared" si="4"/>
        <v>815</v>
      </c>
      <c r="EJ99" s="7">
        <v>978</v>
      </c>
      <c r="EK99" s="7">
        <v>815</v>
      </c>
      <c r="EL99" s="7">
        <v>8150</v>
      </c>
    </row>
    <row r="100" spans="1:145" ht="45" x14ac:dyDescent="0.25">
      <c r="A100" s="7">
        <v>49</v>
      </c>
      <c r="B100" s="7">
        <v>122</v>
      </c>
      <c r="C100" s="7">
        <v>99</v>
      </c>
      <c r="D100" s="3" t="s">
        <v>356</v>
      </c>
      <c r="E100" s="7" t="s">
        <v>356</v>
      </c>
      <c r="F100" s="7" t="s">
        <v>218</v>
      </c>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v>420</v>
      </c>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f>SUM(G100:EF100)</f>
        <v>420</v>
      </c>
      <c r="EH100" s="7">
        <v>4.166666666666667</v>
      </c>
      <c r="EI100" s="8">
        <f t="shared" si="4"/>
        <v>1750.0000000000002</v>
      </c>
      <c r="EJ100" s="7">
        <v>2100</v>
      </c>
      <c r="EK100" s="7">
        <v>1750</v>
      </c>
      <c r="EL100" s="7">
        <v>4.166666666666667</v>
      </c>
    </row>
    <row r="101" spans="1:145" ht="45" x14ac:dyDescent="0.25">
      <c r="A101" s="7">
        <v>50</v>
      </c>
      <c r="B101" s="7">
        <v>123</v>
      </c>
      <c r="C101" s="7">
        <v>100</v>
      </c>
      <c r="D101" s="3" t="s">
        <v>357</v>
      </c>
      <c r="E101" s="7" t="s">
        <v>357</v>
      </c>
      <c r="F101" s="7" t="s">
        <v>218</v>
      </c>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v>420</v>
      </c>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f>SUM(G101:EF101)</f>
        <v>420</v>
      </c>
      <c r="EH101" s="7">
        <v>4.166666666666667</v>
      </c>
      <c r="EI101" s="8">
        <f t="shared" si="4"/>
        <v>1750.0000000000002</v>
      </c>
      <c r="EJ101" s="7">
        <v>2100</v>
      </c>
      <c r="EK101" s="7">
        <v>1750</v>
      </c>
      <c r="EL101" s="7">
        <v>4.166666666666667</v>
      </c>
    </row>
    <row r="102" spans="1:145" ht="45" x14ac:dyDescent="0.25">
      <c r="A102" s="7">
        <v>51</v>
      </c>
      <c r="B102" s="7">
        <v>124</v>
      </c>
      <c r="C102" s="7">
        <v>101</v>
      </c>
      <c r="D102" s="3" t="s">
        <v>358</v>
      </c>
      <c r="E102" s="7" t="s">
        <v>358</v>
      </c>
      <c r="F102" s="7" t="s">
        <v>218</v>
      </c>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v>420</v>
      </c>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f>SUM(G102:EF102)</f>
        <v>420</v>
      </c>
      <c r="EH102" s="7">
        <v>4.166666666666667</v>
      </c>
      <c r="EI102" s="8">
        <f t="shared" si="4"/>
        <v>1750.0000000000002</v>
      </c>
      <c r="EJ102" s="7">
        <v>2100</v>
      </c>
      <c r="EK102" s="7">
        <v>1750</v>
      </c>
      <c r="EL102" s="7">
        <v>4.166666666666667</v>
      </c>
    </row>
    <row r="103" spans="1:145" ht="45" x14ac:dyDescent="0.25">
      <c r="A103" s="7">
        <v>52</v>
      </c>
      <c r="B103" s="7">
        <v>125</v>
      </c>
      <c r="C103" s="7">
        <v>102</v>
      </c>
      <c r="D103" s="3" t="s">
        <v>359</v>
      </c>
      <c r="E103" s="7" t="s">
        <v>359</v>
      </c>
      <c r="F103" s="7" t="s">
        <v>218</v>
      </c>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v>420</v>
      </c>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f>SUM(G103:EF103)</f>
        <v>420</v>
      </c>
      <c r="EH103" s="7">
        <v>4.166666666666667</v>
      </c>
      <c r="EI103" s="8">
        <f t="shared" si="4"/>
        <v>1750.0000000000002</v>
      </c>
      <c r="EJ103" s="7">
        <v>2100</v>
      </c>
      <c r="EK103" s="7">
        <v>1750</v>
      </c>
      <c r="EL103" s="7">
        <v>4.166666666666667</v>
      </c>
    </row>
    <row r="104" spans="1:145" ht="45" x14ac:dyDescent="0.25">
      <c r="A104" s="7">
        <v>53</v>
      </c>
      <c r="B104" s="7">
        <v>126</v>
      </c>
      <c r="C104" s="7">
        <v>103</v>
      </c>
      <c r="D104" s="3" t="s">
        <v>360</v>
      </c>
      <c r="E104" s="7" t="s">
        <v>360</v>
      </c>
      <c r="F104" s="7" t="s">
        <v>218</v>
      </c>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v>420</v>
      </c>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f>SUM(G104:EF104)</f>
        <v>420</v>
      </c>
      <c r="EH104" s="7">
        <v>4.166666666666667</v>
      </c>
      <c r="EI104" s="8">
        <f t="shared" si="4"/>
        <v>1750.0000000000002</v>
      </c>
      <c r="EJ104" s="7">
        <v>2100</v>
      </c>
      <c r="EK104" s="7">
        <v>1750</v>
      </c>
      <c r="EL104" s="7">
        <v>4.166666666666667</v>
      </c>
    </row>
    <row r="105" spans="1:145" x14ac:dyDescent="0.25">
      <c r="A105" s="7">
        <v>54</v>
      </c>
      <c r="B105" s="7">
        <v>127</v>
      </c>
      <c r="C105" s="7">
        <v>104</v>
      </c>
      <c r="D105" s="3" t="s">
        <v>361</v>
      </c>
      <c r="E105" s="7" t="s">
        <v>362</v>
      </c>
      <c r="F105" s="7" t="s">
        <v>345</v>
      </c>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v>1</v>
      </c>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f>SUM(G105:EF105)</f>
        <v>1</v>
      </c>
      <c r="EH105" s="7">
        <v>833.34</v>
      </c>
      <c r="EI105" s="8">
        <f t="shared" si="4"/>
        <v>833.34</v>
      </c>
      <c r="EJ105" s="7">
        <v>1000</v>
      </c>
      <c r="EK105" s="7">
        <v>833.34</v>
      </c>
      <c r="EL105" s="7">
        <v>833.34</v>
      </c>
    </row>
    <row r="106" spans="1:145" x14ac:dyDescent="0.25">
      <c r="A106" s="7">
        <v>63</v>
      </c>
      <c r="B106" s="7">
        <v>129</v>
      </c>
      <c r="C106" s="7">
        <v>105</v>
      </c>
      <c r="D106" s="3" t="s">
        <v>363</v>
      </c>
      <c r="E106" s="7" t="s">
        <v>364</v>
      </c>
      <c r="F106" s="7" t="s">
        <v>147</v>
      </c>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v>2</v>
      </c>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f>SUM(G106:EF106)</f>
        <v>2</v>
      </c>
      <c r="EH106" s="7">
        <v>112.5</v>
      </c>
      <c r="EI106" s="8">
        <f t="shared" si="4"/>
        <v>225</v>
      </c>
      <c r="EJ106" s="7">
        <v>270</v>
      </c>
      <c r="EK106" s="7">
        <v>225</v>
      </c>
      <c r="EL106" s="7">
        <v>112.5</v>
      </c>
    </row>
    <row r="107" spans="1:145" ht="45" x14ac:dyDescent="0.25">
      <c r="A107" s="7">
        <v>67</v>
      </c>
      <c r="B107" s="7">
        <v>130</v>
      </c>
      <c r="C107" s="7">
        <v>106</v>
      </c>
      <c r="D107" s="3" t="s">
        <v>365</v>
      </c>
      <c r="E107" s="7" t="s">
        <v>365</v>
      </c>
      <c r="F107" s="7" t="s">
        <v>332</v>
      </c>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v>0.5</v>
      </c>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f>SUM(G107:EF107)</f>
        <v>0.5</v>
      </c>
      <c r="EH107" s="7">
        <v>3827.5</v>
      </c>
      <c r="EI107" s="8">
        <f t="shared" si="4"/>
        <v>1913.75</v>
      </c>
      <c r="EJ107" s="7">
        <v>1113</v>
      </c>
      <c r="EK107" s="7">
        <v>927.5</v>
      </c>
      <c r="EL107" s="7">
        <v>1855</v>
      </c>
      <c r="EM107" s="1">
        <v>5800</v>
      </c>
      <c r="EN107" s="14">
        <f t="shared" ref="EN107" si="9">(EL107+EM107)/2</f>
        <v>3827.5</v>
      </c>
      <c r="EO107" s="9">
        <f t="shared" ref="EO107" si="10">EM107/1.29</f>
        <v>4496.1240310077519</v>
      </c>
    </row>
    <row r="108" spans="1:145" x14ac:dyDescent="0.25">
      <c r="A108" s="7">
        <v>68</v>
      </c>
      <c r="B108" s="7">
        <v>131</v>
      </c>
      <c r="C108" s="7">
        <v>107</v>
      </c>
      <c r="D108" s="3" t="s">
        <v>366</v>
      </c>
      <c r="E108" s="7" t="s">
        <v>367</v>
      </c>
      <c r="F108" s="7" t="s">
        <v>329</v>
      </c>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v>50</v>
      </c>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f>SUM(G108:EF108)</f>
        <v>50</v>
      </c>
      <c r="EH108" s="7">
        <v>17.5</v>
      </c>
      <c r="EI108" s="8">
        <f t="shared" si="4"/>
        <v>875</v>
      </c>
      <c r="EJ108" s="7">
        <v>1050</v>
      </c>
      <c r="EK108" s="7">
        <v>875</v>
      </c>
      <c r="EL108" s="7">
        <v>17.5</v>
      </c>
    </row>
    <row r="109" spans="1:145" ht="30" x14ac:dyDescent="0.25">
      <c r="A109" s="7">
        <v>70</v>
      </c>
      <c r="B109" s="7">
        <v>132</v>
      </c>
      <c r="C109" s="7">
        <v>108</v>
      </c>
      <c r="D109" s="3" t="s">
        <v>368</v>
      </c>
      <c r="E109" s="7" t="s">
        <v>369</v>
      </c>
      <c r="F109" s="7" t="s">
        <v>345</v>
      </c>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v>1</v>
      </c>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f>SUM(G109:EF109)</f>
        <v>1</v>
      </c>
      <c r="EH109" s="7">
        <v>5666.67</v>
      </c>
      <c r="EI109" s="8">
        <f t="shared" si="4"/>
        <v>5666.67</v>
      </c>
      <c r="EJ109" s="7">
        <v>6800</v>
      </c>
      <c r="EK109" s="7">
        <v>5666.67</v>
      </c>
      <c r="EL109" s="7">
        <v>5666.67</v>
      </c>
    </row>
    <row r="110" spans="1:145" ht="30" x14ac:dyDescent="0.25">
      <c r="A110" s="7">
        <v>71</v>
      </c>
      <c r="B110" s="7">
        <v>133</v>
      </c>
      <c r="C110" s="7">
        <v>109</v>
      </c>
      <c r="D110" s="3" t="s">
        <v>370</v>
      </c>
      <c r="E110" s="7" t="s">
        <v>371</v>
      </c>
      <c r="F110" s="7" t="s">
        <v>345</v>
      </c>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v>2</v>
      </c>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f>SUM(G110:EF110)</f>
        <v>2</v>
      </c>
      <c r="EH110" s="7">
        <v>5416.67</v>
      </c>
      <c r="EI110" s="8">
        <f t="shared" si="4"/>
        <v>10833.34</v>
      </c>
      <c r="EJ110" s="7">
        <v>13000</v>
      </c>
      <c r="EK110" s="7">
        <v>10833.34</v>
      </c>
      <c r="EL110" s="7">
        <v>5416.67</v>
      </c>
    </row>
    <row r="111" spans="1:145" ht="30" x14ac:dyDescent="0.25">
      <c r="A111" s="7">
        <v>72</v>
      </c>
      <c r="B111" s="7">
        <v>134</v>
      </c>
      <c r="C111" s="7">
        <v>110</v>
      </c>
      <c r="D111" s="3" t="s">
        <v>372</v>
      </c>
      <c r="E111" s="7" t="s">
        <v>373</v>
      </c>
      <c r="F111" s="7" t="s">
        <v>345</v>
      </c>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v>1</v>
      </c>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f>SUM(G111:EF111)</f>
        <v>1</v>
      </c>
      <c r="EH111" s="7">
        <v>3780</v>
      </c>
      <c r="EI111" s="8">
        <f t="shared" si="4"/>
        <v>3780</v>
      </c>
      <c r="EJ111" s="7">
        <v>4536</v>
      </c>
      <c r="EK111" s="7">
        <v>3780</v>
      </c>
      <c r="EL111" s="7">
        <v>3780</v>
      </c>
    </row>
    <row r="112" spans="1:145" ht="30" x14ac:dyDescent="0.25">
      <c r="A112" s="7">
        <v>73</v>
      </c>
      <c r="B112" s="7">
        <v>135</v>
      </c>
      <c r="C112" s="7">
        <v>111</v>
      </c>
      <c r="D112" s="3" t="s">
        <v>374</v>
      </c>
      <c r="E112" s="7" t="s">
        <v>375</v>
      </c>
      <c r="F112" s="7" t="s">
        <v>345</v>
      </c>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v>1</v>
      </c>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f>SUM(G112:EF112)</f>
        <v>1</v>
      </c>
      <c r="EH112" s="7">
        <v>5000</v>
      </c>
      <c r="EI112" s="8">
        <f t="shared" si="4"/>
        <v>5000</v>
      </c>
      <c r="EJ112" s="7">
        <v>6000</v>
      </c>
      <c r="EK112" s="7">
        <v>5000</v>
      </c>
      <c r="EL112" s="7">
        <v>5000</v>
      </c>
    </row>
    <row r="113" spans="1:145" x14ac:dyDescent="0.25">
      <c r="A113" s="7">
        <v>78</v>
      </c>
      <c r="B113" s="7">
        <v>136</v>
      </c>
      <c r="C113" s="7">
        <v>112</v>
      </c>
      <c r="D113" s="3" t="s">
        <v>376</v>
      </c>
      <c r="E113" s="7" t="s">
        <v>377</v>
      </c>
      <c r="F113" s="7" t="s">
        <v>332</v>
      </c>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v>0.2</v>
      </c>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f>SUM(G113:EF113)</f>
        <v>0.2</v>
      </c>
      <c r="EH113" s="7">
        <v>200</v>
      </c>
      <c r="EI113" s="8">
        <f t="shared" si="4"/>
        <v>40</v>
      </c>
      <c r="EJ113" s="7">
        <v>48</v>
      </c>
      <c r="EK113" s="7">
        <v>40</v>
      </c>
      <c r="EL113" s="7">
        <v>200</v>
      </c>
    </row>
    <row r="114" spans="1:145" x14ac:dyDescent="0.25">
      <c r="A114" s="7">
        <v>80</v>
      </c>
      <c r="B114" s="7">
        <v>138</v>
      </c>
      <c r="C114" s="7">
        <v>113</v>
      </c>
      <c r="D114" s="3" t="s">
        <v>378</v>
      </c>
      <c r="E114" s="7" t="s">
        <v>379</v>
      </c>
      <c r="F114" s="7" t="s">
        <v>345</v>
      </c>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v>5</v>
      </c>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f>SUM(G114:EF114)</f>
        <v>5</v>
      </c>
      <c r="EH114" s="7">
        <v>558.33400000000006</v>
      </c>
      <c r="EI114" s="8">
        <f t="shared" si="4"/>
        <v>2791.67</v>
      </c>
      <c r="EJ114" s="7">
        <v>3350</v>
      </c>
      <c r="EK114" s="7">
        <v>2791.67</v>
      </c>
      <c r="EL114" s="7">
        <v>558.33400000000006</v>
      </c>
    </row>
    <row r="115" spans="1:145" x14ac:dyDescent="0.25">
      <c r="A115" s="7">
        <v>83</v>
      </c>
      <c r="B115" s="7">
        <v>139</v>
      </c>
      <c r="C115" s="7">
        <v>114</v>
      </c>
      <c r="D115" s="3" t="s">
        <v>380</v>
      </c>
      <c r="E115" s="7" t="s">
        <v>381</v>
      </c>
      <c r="F115" s="7" t="s">
        <v>218</v>
      </c>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v>250</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f>SUM(G115:EF115)</f>
        <v>250</v>
      </c>
      <c r="EH115" s="7">
        <v>18.333359999999999</v>
      </c>
      <c r="EI115" s="8">
        <f t="shared" si="4"/>
        <v>4583.34</v>
      </c>
      <c r="EJ115" s="7">
        <v>5500</v>
      </c>
      <c r="EK115" s="7">
        <v>4583.34</v>
      </c>
      <c r="EL115" s="7">
        <v>18.333359999999999</v>
      </c>
    </row>
    <row r="116" spans="1:145" x14ac:dyDescent="0.25">
      <c r="A116" s="7">
        <v>86</v>
      </c>
      <c r="B116" s="7">
        <v>140</v>
      </c>
      <c r="C116" s="7">
        <v>115</v>
      </c>
      <c r="D116" s="3" t="s">
        <v>382</v>
      </c>
      <c r="E116" s="7" t="s">
        <v>383</v>
      </c>
      <c r="F116" s="7" t="s">
        <v>205</v>
      </c>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v>18</v>
      </c>
      <c r="EG116" s="7">
        <f>SUM(G116:EF116)</f>
        <v>18</v>
      </c>
      <c r="EH116" s="7">
        <v>259.25833333333333</v>
      </c>
      <c r="EI116" s="8">
        <f t="shared" si="4"/>
        <v>4666.6499999999996</v>
      </c>
      <c r="EJ116" s="7">
        <v>5599.9800000000005</v>
      </c>
      <c r="EK116" s="7">
        <v>4666.6499999999996</v>
      </c>
      <c r="EL116" s="7">
        <v>259.25833333333333</v>
      </c>
    </row>
    <row r="117" spans="1:145" ht="30" x14ac:dyDescent="0.25">
      <c r="A117" s="7">
        <v>88</v>
      </c>
      <c r="B117" s="7">
        <v>142</v>
      </c>
      <c r="C117" s="7">
        <v>116</v>
      </c>
      <c r="D117" s="3" t="s">
        <v>384</v>
      </c>
      <c r="E117" s="7" t="s">
        <v>385</v>
      </c>
      <c r="F117" s="7" t="s">
        <v>349</v>
      </c>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v>1000</v>
      </c>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f>SUM(G117:EF117)</f>
        <v>1000</v>
      </c>
      <c r="EH117" s="7">
        <v>0</v>
      </c>
      <c r="EI117" s="8">
        <f t="shared" si="4"/>
        <v>0</v>
      </c>
      <c r="EJ117" s="7">
        <v>0</v>
      </c>
      <c r="EK117" s="7">
        <v>0</v>
      </c>
      <c r="EL117" s="7">
        <v>0</v>
      </c>
    </row>
    <row r="118" spans="1:145" x14ac:dyDescent="0.25">
      <c r="A118" s="7">
        <v>90</v>
      </c>
      <c r="B118" s="7">
        <v>143</v>
      </c>
      <c r="C118" s="7">
        <v>117</v>
      </c>
      <c r="D118" s="3" t="s">
        <v>386</v>
      </c>
      <c r="E118" s="7" t="s">
        <v>387</v>
      </c>
      <c r="F118" s="7" t="s">
        <v>218</v>
      </c>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v>1</v>
      </c>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f>SUM(G118:EF118)</f>
        <v>1</v>
      </c>
      <c r="EH118" s="7">
        <v>258.33999999999997</v>
      </c>
      <c r="EI118" s="8">
        <f t="shared" si="4"/>
        <v>258.33999999999997</v>
      </c>
      <c r="EJ118" s="7">
        <v>310</v>
      </c>
      <c r="EK118" s="7">
        <v>258.33999999999997</v>
      </c>
      <c r="EL118" s="7">
        <v>258.33999999999997</v>
      </c>
    </row>
    <row r="119" spans="1:145" x14ac:dyDescent="0.25">
      <c r="A119" s="7">
        <v>92</v>
      </c>
      <c r="B119" s="7">
        <v>144</v>
      </c>
      <c r="C119" s="7">
        <v>118</v>
      </c>
      <c r="D119" s="3" t="s">
        <v>388</v>
      </c>
      <c r="E119" s="7" t="s">
        <v>389</v>
      </c>
      <c r="F119" s="7" t="s">
        <v>205</v>
      </c>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v>1</v>
      </c>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f>SUM(G119:EF119)</f>
        <v>1</v>
      </c>
      <c r="EH119" s="7">
        <v>1300</v>
      </c>
      <c r="EI119" s="8">
        <f t="shared" si="4"/>
        <v>1300</v>
      </c>
      <c r="EJ119" s="7">
        <v>1560</v>
      </c>
      <c r="EK119" s="7">
        <v>1300</v>
      </c>
      <c r="EL119" s="7">
        <v>1300</v>
      </c>
    </row>
    <row r="120" spans="1:145" ht="30" x14ac:dyDescent="0.25">
      <c r="A120" s="7">
        <v>93</v>
      </c>
      <c r="B120" s="7">
        <v>145</v>
      </c>
      <c r="C120" s="7">
        <v>119</v>
      </c>
      <c r="D120" s="3" t="s">
        <v>390</v>
      </c>
      <c r="E120" s="7" t="s">
        <v>391</v>
      </c>
      <c r="F120" s="7" t="s">
        <v>147</v>
      </c>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v>12</v>
      </c>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f>SUM(G120:EF120)</f>
        <v>12</v>
      </c>
      <c r="EH120" s="7">
        <v>603.33333333333337</v>
      </c>
      <c r="EI120" s="8">
        <f t="shared" si="4"/>
        <v>7240</v>
      </c>
      <c r="EJ120" s="7">
        <v>8688</v>
      </c>
      <c r="EK120" s="7">
        <v>7240</v>
      </c>
      <c r="EL120" s="7">
        <v>603.33333333333337</v>
      </c>
    </row>
    <row r="121" spans="1:145" x14ac:dyDescent="0.25">
      <c r="A121" s="7">
        <v>94</v>
      </c>
      <c r="B121" s="7">
        <v>146</v>
      </c>
      <c r="C121" s="7">
        <v>120</v>
      </c>
      <c r="D121" s="3" t="s">
        <v>392</v>
      </c>
      <c r="E121" s="7" t="s">
        <v>392</v>
      </c>
      <c r="F121" s="7" t="s">
        <v>332</v>
      </c>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v>0.1</v>
      </c>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f>SUM(G121:EF121)</f>
        <v>0.1</v>
      </c>
      <c r="EH121" s="7">
        <v>3065</v>
      </c>
      <c r="EI121" s="8">
        <f t="shared" si="4"/>
        <v>306.5</v>
      </c>
      <c r="EJ121" s="7">
        <v>159.60000000000002</v>
      </c>
      <c r="EK121" s="7">
        <v>133</v>
      </c>
      <c r="EL121" s="7">
        <v>1330</v>
      </c>
      <c r="EM121" s="1">
        <v>4800</v>
      </c>
      <c r="EN121" s="14">
        <f t="shared" ref="EN121" si="11">(EL121+EM121)/2</f>
        <v>3065</v>
      </c>
      <c r="EO121" s="9">
        <f t="shared" ref="EO121" si="12">EM121/1.29</f>
        <v>3720.9302325581393</v>
      </c>
    </row>
    <row r="122" spans="1:145" x14ac:dyDescent="0.25">
      <c r="A122" s="7">
        <v>97</v>
      </c>
      <c r="B122" s="7">
        <v>148</v>
      </c>
      <c r="C122" s="7">
        <v>121</v>
      </c>
      <c r="D122" s="3" t="s">
        <v>393</v>
      </c>
      <c r="E122" s="7" t="s">
        <v>394</v>
      </c>
      <c r="F122" s="7" t="s">
        <v>218</v>
      </c>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v>1</v>
      </c>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f>SUM(G122:EF122)</f>
        <v>1</v>
      </c>
      <c r="EH122" s="7">
        <v>1490</v>
      </c>
      <c r="EI122" s="8">
        <f t="shared" si="4"/>
        <v>1490</v>
      </c>
      <c r="EJ122" s="7">
        <v>1788</v>
      </c>
      <c r="EK122" s="7">
        <v>1490</v>
      </c>
      <c r="EL122" s="7">
        <v>1490</v>
      </c>
    </row>
    <row r="123" spans="1:145" x14ac:dyDescent="0.25">
      <c r="A123" s="7">
        <v>98</v>
      </c>
      <c r="B123" s="7">
        <v>149</v>
      </c>
      <c r="C123" s="7">
        <v>122</v>
      </c>
      <c r="D123" s="3" t="s">
        <v>395</v>
      </c>
      <c r="E123" s="7" t="s">
        <v>396</v>
      </c>
      <c r="F123" s="7" t="s">
        <v>147</v>
      </c>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v>3</v>
      </c>
      <c r="CD123" s="7"/>
      <c r="CE123" s="7"/>
      <c r="CF123" s="7"/>
      <c r="CG123" s="7"/>
      <c r="CH123" s="7"/>
      <c r="CI123" s="7"/>
      <c r="CJ123" s="7">
        <v>10</v>
      </c>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f>SUM(G123:EF123)</f>
        <v>13</v>
      </c>
      <c r="EH123" s="7">
        <v>57.5</v>
      </c>
      <c r="EI123" s="8">
        <f t="shared" si="4"/>
        <v>747.5</v>
      </c>
      <c r="EJ123" s="7">
        <v>897</v>
      </c>
      <c r="EK123" s="7">
        <v>747.5</v>
      </c>
      <c r="EL123" s="7">
        <v>57.5</v>
      </c>
    </row>
    <row r="124" spans="1:145" ht="30" x14ac:dyDescent="0.25">
      <c r="A124" s="7">
        <v>102</v>
      </c>
      <c r="B124" s="7">
        <v>150</v>
      </c>
      <c r="C124" s="7">
        <v>123</v>
      </c>
      <c r="D124" s="3" t="s">
        <v>397</v>
      </c>
      <c r="E124" s="7" t="s">
        <v>398</v>
      </c>
      <c r="F124" s="7" t="s">
        <v>399</v>
      </c>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v>200</v>
      </c>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f>SUM(G124:EF124)</f>
        <v>200</v>
      </c>
      <c r="EH124" s="7">
        <v>24.166700000000002</v>
      </c>
      <c r="EI124" s="8">
        <f t="shared" si="4"/>
        <v>4833.34</v>
      </c>
      <c r="EJ124" s="7">
        <v>5800</v>
      </c>
      <c r="EK124" s="7">
        <v>4833.34</v>
      </c>
      <c r="EL124" s="7">
        <v>24.166700000000002</v>
      </c>
    </row>
    <row r="125" spans="1:145" x14ac:dyDescent="0.25">
      <c r="A125" s="7">
        <v>103</v>
      </c>
      <c r="B125" s="7">
        <v>151</v>
      </c>
      <c r="C125" s="7">
        <v>124</v>
      </c>
      <c r="D125" s="3" t="s">
        <v>400</v>
      </c>
      <c r="E125" s="7" t="s">
        <v>401</v>
      </c>
      <c r="F125" s="7" t="s">
        <v>332</v>
      </c>
      <c r="G125" s="7"/>
      <c r="H125" s="7"/>
      <c r="I125" s="7"/>
      <c r="J125" s="7"/>
      <c r="K125" s="7"/>
      <c r="L125" s="7"/>
      <c r="M125" s="7"/>
      <c r="N125" s="7">
        <v>200</v>
      </c>
      <c r="O125" s="7"/>
      <c r="P125" s="7">
        <v>20</v>
      </c>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f>SUM(G125:EF125)</f>
        <v>220</v>
      </c>
      <c r="EH125" s="7">
        <v>46.760000000000005</v>
      </c>
      <c r="EI125" s="8">
        <f t="shared" si="4"/>
        <v>10287.200000000001</v>
      </c>
      <c r="EJ125" s="7">
        <v>12344.640000000001</v>
      </c>
      <c r="EK125" s="7">
        <v>10287.200000000001</v>
      </c>
      <c r="EL125" s="7">
        <v>46.760000000000005</v>
      </c>
    </row>
    <row r="126" spans="1:145" x14ac:dyDescent="0.25">
      <c r="A126" s="7">
        <v>107</v>
      </c>
      <c r="B126" s="7">
        <v>153</v>
      </c>
      <c r="C126" s="7">
        <v>125</v>
      </c>
      <c r="D126" s="3" t="s">
        <v>402</v>
      </c>
      <c r="E126" s="7" t="s">
        <v>403</v>
      </c>
      <c r="F126" s="7" t="s">
        <v>329</v>
      </c>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v>100</v>
      </c>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f>SUM(G126:EF126)</f>
        <v>100</v>
      </c>
      <c r="EH126" s="7">
        <v>0.92500000000000004</v>
      </c>
      <c r="EI126" s="8">
        <f t="shared" si="4"/>
        <v>92.5</v>
      </c>
      <c r="EJ126" s="7">
        <v>111.00000000000001</v>
      </c>
      <c r="EK126" s="7">
        <v>92.5</v>
      </c>
      <c r="EL126" s="7">
        <v>0.92500000000000004</v>
      </c>
    </row>
    <row r="127" spans="1:145" ht="45" x14ac:dyDescent="0.25">
      <c r="A127" s="7">
        <v>108</v>
      </c>
      <c r="B127" s="7">
        <v>154</v>
      </c>
      <c r="C127" s="7">
        <v>126</v>
      </c>
      <c r="D127" s="3" t="s">
        <v>404</v>
      </c>
      <c r="E127" s="7" t="s">
        <v>405</v>
      </c>
      <c r="F127" s="7" t="s">
        <v>345</v>
      </c>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v>1</v>
      </c>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f>SUM(G127:EF127)</f>
        <v>1</v>
      </c>
      <c r="EH127" s="7">
        <v>4243.5</v>
      </c>
      <c r="EI127" s="8">
        <f t="shared" si="4"/>
        <v>4243.5</v>
      </c>
      <c r="EJ127" s="7">
        <v>5092.2</v>
      </c>
      <c r="EK127" s="7">
        <v>4243.5</v>
      </c>
      <c r="EL127" s="7">
        <v>4243.5</v>
      </c>
    </row>
    <row r="128" spans="1:145" ht="45" x14ac:dyDescent="0.25">
      <c r="A128" s="7">
        <v>113</v>
      </c>
      <c r="B128" s="7">
        <v>156</v>
      </c>
      <c r="C128" s="7">
        <v>127</v>
      </c>
      <c r="D128" s="3" t="s">
        <v>406</v>
      </c>
      <c r="E128" s="7" t="s">
        <v>407</v>
      </c>
      <c r="F128" s="7" t="s">
        <v>205</v>
      </c>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v>4</v>
      </c>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f>SUM(G128:EF128)</f>
        <v>4</v>
      </c>
      <c r="EH128" s="7">
        <v>315</v>
      </c>
      <c r="EI128" s="8">
        <f t="shared" si="4"/>
        <v>1260</v>
      </c>
      <c r="EJ128" s="7">
        <v>1512</v>
      </c>
      <c r="EK128" s="7">
        <v>1260</v>
      </c>
      <c r="EL128" s="7">
        <v>315</v>
      </c>
    </row>
    <row r="129" spans="1:145" x14ac:dyDescent="0.25">
      <c r="A129" s="7">
        <v>114</v>
      </c>
      <c r="B129" s="7">
        <v>157</v>
      </c>
      <c r="C129" s="7">
        <v>128</v>
      </c>
      <c r="D129" s="3" t="s">
        <v>408</v>
      </c>
      <c r="E129" s="7" t="s">
        <v>409</v>
      </c>
      <c r="F129" s="7" t="s">
        <v>332</v>
      </c>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v>1</v>
      </c>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f>SUM(G129:EF129)</f>
        <v>1</v>
      </c>
      <c r="EH129" s="7">
        <v>60</v>
      </c>
      <c r="EI129" s="8">
        <f t="shared" si="4"/>
        <v>60</v>
      </c>
      <c r="EJ129" s="7">
        <v>72</v>
      </c>
      <c r="EK129" s="7">
        <v>60</v>
      </c>
      <c r="EL129" s="7">
        <v>60</v>
      </c>
    </row>
    <row r="130" spans="1:145" x14ac:dyDescent="0.25">
      <c r="A130" s="7">
        <v>116</v>
      </c>
      <c r="B130" s="7">
        <v>158</v>
      </c>
      <c r="C130" s="7">
        <v>129</v>
      </c>
      <c r="D130" s="3" t="s">
        <v>410</v>
      </c>
      <c r="E130" s="7" t="s">
        <v>411</v>
      </c>
      <c r="F130" s="7" t="s">
        <v>205</v>
      </c>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v>5</v>
      </c>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f>SUM(G130:EF130)</f>
        <v>5</v>
      </c>
      <c r="EH130" s="7">
        <v>116.66800000000001</v>
      </c>
      <c r="EI130" s="8">
        <f t="shared" si="4"/>
        <v>583.34</v>
      </c>
      <c r="EJ130" s="7">
        <v>700</v>
      </c>
      <c r="EK130" s="7">
        <v>583.34</v>
      </c>
      <c r="EL130" s="7">
        <v>116.66800000000001</v>
      </c>
    </row>
    <row r="131" spans="1:145" x14ac:dyDescent="0.25">
      <c r="A131" s="7">
        <v>117</v>
      </c>
      <c r="B131" s="7">
        <v>159</v>
      </c>
      <c r="C131" s="7">
        <v>130</v>
      </c>
      <c r="D131" s="3" t="s">
        <v>412</v>
      </c>
      <c r="E131" s="7" t="s">
        <v>412</v>
      </c>
      <c r="F131" s="7" t="s">
        <v>332</v>
      </c>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v>0.1</v>
      </c>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f>SUM(G131:EF131)</f>
        <v>0.1</v>
      </c>
      <c r="EH131" s="7">
        <v>1050</v>
      </c>
      <c r="EI131" s="8">
        <f t="shared" ref="EI131:EI194" si="13">EH131*EG131</f>
        <v>105</v>
      </c>
      <c r="EJ131" s="7">
        <v>126</v>
      </c>
      <c r="EK131" s="7">
        <v>105</v>
      </c>
      <c r="EL131" s="7">
        <v>1050</v>
      </c>
    </row>
    <row r="132" spans="1:145" x14ac:dyDescent="0.25">
      <c r="A132" s="7">
        <v>121</v>
      </c>
      <c r="B132" s="7">
        <v>160</v>
      </c>
      <c r="C132" s="7">
        <v>131</v>
      </c>
      <c r="D132" s="3" t="s">
        <v>413</v>
      </c>
      <c r="E132" s="7" t="s">
        <v>414</v>
      </c>
      <c r="F132" s="7" t="s">
        <v>205</v>
      </c>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v>15</v>
      </c>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f>SUM(G132:EF132)</f>
        <v>15</v>
      </c>
      <c r="EH132" s="7">
        <v>21.666666666666668</v>
      </c>
      <c r="EI132" s="8">
        <f t="shared" si="13"/>
        <v>325</v>
      </c>
      <c r="EJ132" s="7">
        <v>390</v>
      </c>
      <c r="EK132" s="7">
        <v>325</v>
      </c>
      <c r="EL132" s="7">
        <v>21.666666666666668</v>
      </c>
    </row>
    <row r="133" spans="1:145" ht="45" x14ac:dyDescent="0.25">
      <c r="A133" s="7">
        <v>126</v>
      </c>
      <c r="B133" s="7">
        <v>163</v>
      </c>
      <c r="C133" s="7">
        <v>132</v>
      </c>
      <c r="D133" s="3" t="s">
        <v>415</v>
      </c>
      <c r="E133" s="7" t="s">
        <v>416</v>
      </c>
      <c r="F133" s="7" t="s">
        <v>155</v>
      </c>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v>100</v>
      </c>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f>SUM(G133:EF133)</f>
        <v>100</v>
      </c>
      <c r="EH133" s="7">
        <v>24</v>
      </c>
      <c r="EI133" s="8">
        <f t="shared" si="13"/>
        <v>2400</v>
      </c>
      <c r="EJ133" s="7">
        <v>2880</v>
      </c>
      <c r="EK133" s="7">
        <v>2400</v>
      </c>
      <c r="EL133" s="7">
        <v>24</v>
      </c>
    </row>
    <row r="134" spans="1:145" ht="30" x14ac:dyDescent="0.25">
      <c r="A134" s="7">
        <v>127</v>
      </c>
      <c r="B134" s="7">
        <v>164</v>
      </c>
      <c r="C134" s="7">
        <v>133</v>
      </c>
      <c r="D134" s="3" t="s">
        <v>417</v>
      </c>
      <c r="E134" s="7" t="s">
        <v>418</v>
      </c>
      <c r="F134" s="7" t="s">
        <v>345</v>
      </c>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v>1</v>
      </c>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f>SUM(G134:EF134)</f>
        <v>1</v>
      </c>
      <c r="EH134" s="7">
        <v>1583.34</v>
      </c>
      <c r="EI134" s="8">
        <f t="shared" si="13"/>
        <v>1583.34</v>
      </c>
      <c r="EJ134" s="7">
        <v>1900</v>
      </c>
      <c r="EK134" s="7">
        <v>1583.34</v>
      </c>
      <c r="EL134" s="7">
        <v>1583.34</v>
      </c>
    </row>
    <row r="135" spans="1:145" ht="30" x14ac:dyDescent="0.25">
      <c r="A135" s="7">
        <v>128</v>
      </c>
      <c r="B135" s="7">
        <v>165</v>
      </c>
      <c r="C135" s="7">
        <v>134</v>
      </c>
      <c r="D135" s="3" t="s">
        <v>419</v>
      </c>
      <c r="E135" s="7" t="s">
        <v>420</v>
      </c>
      <c r="F135" s="7" t="s">
        <v>345</v>
      </c>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v>1</v>
      </c>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f>SUM(G135:EF135)</f>
        <v>1</v>
      </c>
      <c r="EH135" s="7">
        <v>360</v>
      </c>
      <c r="EI135" s="8">
        <f t="shared" si="13"/>
        <v>360</v>
      </c>
      <c r="EJ135" s="7">
        <v>432</v>
      </c>
      <c r="EK135" s="7">
        <v>360</v>
      </c>
      <c r="EL135" s="7">
        <v>360</v>
      </c>
    </row>
    <row r="136" spans="1:145" x14ac:dyDescent="0.25">
      <c r="A136" s="7">
        <v>129</v>
      </c>
      <c r="B136" s="7">
        <v>166</v>
      </c>
      <c r="C136" s="7">
        <v>135</v>
      </c>
      <c r="D136" s="3" t="s">
        <v>421</v>
      </c>
      <c r="E136" s="7" t="s">
        <v>422</v>
      </c>
      <c r="F136" s="7" t="s">
        <v>345</v>
      </c>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v>1</v>
      </c>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f>SUM(G136:EF136)</f>
        <v>1</v>
      </c>
      <c r="EH136" s="7">
        <v>2300</v>
      </c>
      <c r="EI136" s="8">
        <f t="shared" si="13"/>
        <v>2300</v>
      </c>
      <c r="EJ136" s="7">
        <v>2760</v>
      </c>
      <c r="EK136" s="7">
        <v>2300</v>
      </c>
      <c r="EL136" s="7">
        <v>2300</v>
      </c>
    </row>
    <row r="137" spans="1:145" x14ac:dyDescent="0.25">
      <c r="A137" s="7">
        <v>130</v>
      </c>
      <c r="B137" s="7">
        <v>167</v>
      </c>
      <c r="C137" s="7">
        <v>136</v>
      </c>
      <c r="D137" s="3" t="s">
        <v>423</v>
      </c>
      <c r="E137" s="7" t="s">
        <v>424</v>
      </c>
      <c r="F137" s="7" t="s">
        <v>349</v>
      </c>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v>10</v>
      </c>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f>SUM(G137:EF137)</f>
        <v>10</v>
      </c>
      <c r="EH137" s="7">
        <v>230</v>
      </c>
      <c r="EI137" s="8">
        <f t="shared" si="13"/>
        <v>2300</v>
      </c>
      <c r="EJ137" s="7">
        <v>2760</v>
      </c>
      <c r="EK137" s="7">
        <v>2300</v>
      </c>
      <c r="EL137" s="7">
        <v>230</v>
      </c>
    </row>
    <row r="138" spans="1:145" x14ac:dyDescent="0.25">
      <c r="A138" s="7">
        <v>133</v>
      </c>
      <c r="B138" s="7">
        <v>169</v>
      </c>
      <c r="C138" s="7">
        <v>137</v>
      </c>
      <c r="D138" s="3" t="s">
        <v>425</v>
      </c>
      <c r="E138" s="7" t="s">
        <v>426</v>
      </c>
      <c r="F138" s="7" t="s">
        <v>147</v>
      </c>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v>1</v>
      </c>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f>SUM(G138:EF138)</f>
        <v>1</v>
      </c>
      <c r="EH138" s="7">
        <v>33.339999999999996</v>
      </c>
      <c r="EI138" s="8">
        <f t="shared" si="13"/>
        <v>33.339999999999996</v>
      </c>
      <c r="EJ138" s="7">
        <v>40</v>
      </c>
      <c r="EK138" s="7">
        <v>33.339999999999996</v>
      </c>
      <c r="EL138" s="7">
        <v>33.339999999999996</v>
      </c>
    </row>
    <row r="139" spans="1:145" ht="45" x14ac:dyDescent="0.25">
      <c r="A139" s="7">
        <v>134</v>
      </c>
      <c r="B139" s="7">
        <v>170</v>
      </c>
      <c r="C139" s="7">
        <v>138</v>
      </c>
      <c r="D139" s="3" t="s">
        <v>427</v>
      </c>
      <c r="E139" s="7" t="s">
        <v>428</v>
      </c>
      <c r="F139" s="7" t="s">
        <v>147</v>
      </c>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v>6</v>
      </c>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f>SUM(G139:EF139)</f>
        <v>6</v>
      </c>
      <c r="EH139" s="7">
        <v>765</v>
      </c>
      <c r="EI139" s="8">
        <f t="shared" si="13"/>
        <v>4590</v>
      </c>
      <c r="EJ139" s="7">
        <v>5508</v>
      </c>
      <c r="EK139" s="7">
        <v>4590</v>
      </c>
      <c r="EL139" s="7">
        <v>765</v>
      </c>
    </row>
    <row r="140" spans="1:145" ht="30" x14ac:dyDescent="0.25">
      <c r="A140" s="7">
        <v>135</v>
      </c>
      <c r="B140" s="7">
        <v>171</v>
      </c>
      <c r="C140" s="7">
        <v>139</v>
      </c>
      <c r="D140" s="3" t="s">
        <v>429</v>
      </c>
      <c r="E140" s="7" t="s">
        <v>430</v>
      </c>
      <c r="F140" s="7" t="s">
        <v>147</v>
      </c>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v>6</v>
      </c>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f>SUM(G140:EF140)</f>
        <v>6</v>
      </c>
      <c r="EH140" s="7">
        <v>765</v>
      </c>
      <c r="EI140" s="8">
        <f t="shared" si="13"/>
        <v>4590</v>
      </c>
      <c r="EJ140" s="7">
        <v>5508</v>
      </c>
      <c r="EK140" s="7">
        <v>4590</v>
      </c>
      <c r="EL140" s="7">
        <v>765</v>
      </c>
    </row>
    <row r="141" spans="1:145" ht="30" x14ac:dyDescent="0.25">
      <c r="A141" s="7">
        <v>136</v>
      </c>
      <c r="B141" s="7">
        <v>172</v>
      </c>
      <c r="C141" s="7">
        <v>140</v>
      </c>
      <c r="D141" s="3" t="s">
        <v>431</v>
      </c>
      <c r="E141" s="7" t="s">
        <v>432</v>
      </c>
      <c r="F141" s="7" t="s">
        <v>147</v>
      </c>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v>6</v>
      </c>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f>SUM(G141:EF141)</f>
        <v>6</v>
      </c>
      <c r="EH141" s="7">
        <v>765</v>
      </c>
      <c r="EI141" s="8">
        <f t="shared" si="13"/>
        <v>4590</v>
      </c>
      <c r="EJ141" s="7">
        <v>5508</v>
      </c>
      <c r="EK141" s="7">
        <v>4590</v>
      </c>
      <c r="EL141" s="7">
        <v>765</v>
      </c>
    </row>
    <row r="142" spans="1:145" x14ac:dyDescent="0.25">
      <c r="A142" s="7">
        <v>140</v>
      </c>
      <c r="B142" s="7">
        <v>173</v>
      </c>
      <c r="C142" s="7">
        <v>141</v>
      </c>
      <c r="D142" s="3" t="s">
        <v>433</v>
      </c>
      <c r="E142" s="7" t="s">
        <v>434</v>
      </c>
      <c r="F142" s="7" t="s">
        <v>349</v>
      </c>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v>100</v>
      </c>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f>SUM(G142:EF142)</f>
        <v>100</v>
      </c>
      <c r="EH142" s="7">
        <v>0.51584999999999992</v>
      </c>
      <c r="EI142" s="8">
        <f t="shared" si="13"/>
        <v>51.584999999999994</v>
      </c>
      <c r="EJ142" s="7">
        <v>41</v>
      </c>
      <c r="EK142" s="7">
        <v>34.169999999999995</v>
      </c>
      <c r="EL142" s="7">
        <v>0.34169999999999995</v>
      </c>
      <c r="EM142" s="2">
        <v>0.69</v>
      </c>
      <c r="EN142" s="14">
        <f t="shared" ref="EN142" si="14">(EL142+EM142)/2</f>
        <v>0.51584999999999992</v>
      </c>
      <c r="EO142" s="9">
        <f t="shared" ref="EO142" si="15">EM142/1.29</f>
        <v>0.53488372093023251</v>
      </c>
    </row>
    <row r="143" spans="1:145" x14ac:dyDescent="0.25">
      <c r="A143" s="7">
        <v>141</v>
      </c>
      <c r="B143" s="7">
        <v>174</v>
      </c>
      <c r="C143" s="7">
        <v>142</v>
      </c>
      <c r="D143" s="3" t="s">
        <v>435</v>
      </c>
      <c r="E143" s="7" t="s">
        <v>436</v>
      </c>
      <c r="F143" s="7" t="s">
        <v>437</v>
      </c>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v>1</v>
      </c>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f>SUM(G143:EF143)</f>
        <v>1</v>
      </c>
      <c r="EH143" s="7">
        <v>2775</v>
      </c>
      <c r="EI143" s="8">
        <f t="shared" si="13"/>
        <v>2775</v>
      </c>
      <c r="EJ143" s="7">
        <v>3330</v>
      </c>
      <c r="EK143" s="7">
        <v>2775</v>
      </c>
      <c r="EL143" s="7">
        <v>2775</v>
      </c>
    </row>
    <row r="144" spans="1:145" x14ac:dyDescent="0.25">
      <c r="A144" s="7">
        <v>142</v>
      </c>
      <c r="B144" s="7">
        <v>175</v>
      </c>
      <c r="C144" s="7">
        <v>143</v>
      </c>
      <c r="D144" s="3" t="s">
        <v>438</v>
      </c>
      <c r="E144" s="7" t="s">
        <v>439</v>
      </c>
      <c r="F144" s="7" t="s">
        <v>437</v>
      </c>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v>1</v>
      </c>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f>SUM(G144:EF144)</f>
        <v>1</v>
      </c>
      <c r="EH144" s="7">
        <v>2250</v>
      </c>
      <c r="EI144" s="8">
        <f t="shared" si="13"/>
        <v>2250</v>
      </c>
      <c r="EJ144" s="7">
        <v>2700</v>
      </c>
      <c r="EK144" s="7">
        <v>2250</v>
      </c>
      <c r="EL144" s="7">
        <v>2250</v>
      </c>
    </row>
    <row r="145" spans="1:145" x14ac:dyDescent="0.25">
      <c r="A145" s="7">
        <v>143</v>
      </c>
      <c r="B145" s="7">
        <v>176</v>
      </c>
      <c r="C145" s="7">
        <v>144</v>
      </c>
      <c r="D145" s="3" t="s">
        <v>440</v>
      </c>
      <c r="E145" s="7" t="s">
        <v>441</v>
      </c>
      <c r="F145" s="7" t="s">
        <v>332</v>
      </c>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v>0.02</v>
      </c>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f>SUM(G145:EF145)</f>
        <v>0.02</v>
      </c>
      <c r="EH145" s="7">
        <v>40232.558139534885</v>
      </c>
      <c r="EI145" s="8">
        <f t="shared" si="13"/>
        <v>804.65116279069775</v>
      </c>
      <c r="EJ145" s="7">
        <v>960</v>
      </c>
      <c r="EK145" s="7">
        <v>800</v>
      </c>
      <c r="EL145" s="7">
        <v>40000</v>
      </c>
      <c r="EM145" s="2">
        <v>51900</v>
      </c>
      <c r="EN145" s="9">
        <f t="shared" ref="EN145:EN146" si="16">(EL145+EM145)/2</f>
        <v>45950</v>
      </c>
      <c r="EO145" s="14">
        <f t="shared" ref="EO145:EO146" si="17">EM145/1.29</f>
        <v>40232.558139534885</v>
      </c>
    </row>
    <row r="146" spans="1:145" ht="30" x14ac:dyDescent="0.25">
      <c r="A146" s="7">
        <v>145</v>
      </c>
      <c r="B146" s="7">
        <v>178</v>
      </c>
      <c r="C146" s="7">
        <v>145</v>
      </c>
      <c r="D146" s="3" t="s">
        <v>442</v>
      </c>
      <c r="E146" s="7" t="s">
        <v>443</v>
      </c>
      <c r="F146" s="7" t="s">
        <v>349</v>
      </c>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v>100</v>
      </c>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f>SUM(G146:EF146)</f>
        <v>100</v>
      </c>
      <c r="EH146" s="7">
        <v>178.29457364341084</v>
      </c>
      <c r="EI146" s="8">
        <f t="shared" si="13"/>
        <v>17829.457364341084</v>
      </c>
      <c r="EJ146" s="7">
        <v>15480.000000000002</v>
      </c>
      <c r="EK146" s="7">
        <v>12900</v>
      </c>
      <c r="EL146" s="7">
        <v>129</v>
      </c>
      <c r="EM146" s="2">
        <v>230</v>
      </c>
      <c r="EN146" s="9">
        <f t="shared" si="16"/>
        <v>179.5</v>
      </c>
      <c r="EO146" s="14">
        <f t="shared" si="17"/>
        <v>178.29457364341084</v>
      </c>
    </row>
    <row r="147" spans="1:145" ht="45" x14ac:dyDescent="0.25">
      <c r="A147" s="7">
        <v>148</v>
      </c>
      <c r="B147" s="7">
        <v>179</v>
      </c>
      <c r="C147" s="7">
        <v>146</v>
      </c>
      <c r="D147" s="3" t="s">
        <v>444</v>
      </c>
      <c r="E147" s="7" t="s">
        <v>445</v>
      </c>
      <c r="F147" s="7" t="s">
        <v>399</v>
      </c>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v>300</v>
      </c>
      <c r="DT147" s="7"/>
      <c r="DU147" s="7"/>
      <c r="DV147" s="7"/>
      <c r="DW147" s="7"/>
      <c r="DX147" s="7"/>
      <c r="DY147" s="7"/>
      <c r="DZ147" s="7"/>
      <c r="EA147" s="7"/>
      <c r="EB147" s="7"/>
      <c r="EC147" s="7"/>
      <c r="ED147" s="7"/>
      <c r="EE147" s="7"/>
      <c r="EF147" s="7"/>
      <c r="EG147" s="7">
        <f>SUM(G147:EF147)</f>
        <v>300</v>
      </c>
      <c r="EH147" s="7">
        <v>7.9833333333333334</v>
      </c>
      <c r="EI147" s="8">
        <f t="shared" si="13"/>
        <v>2395</v>
      </c>
      <c r="EJ147" s="7">
        <v>2874</v>
      </c>
      <c r="EK147" s="7">
        <v>2395</v>
      </c>
      <c r="EL147" s="7">
        <v>7.9833333333333334</v>
      </c>
    </row>
    <row r="148" spans="1:145" x14ac:dyDescent="0.25">
      <c r="A148" s="7">
        <v>162</v>
      </c>
      <c r="B148" s="7">
        <v>183</v>
      </c>
      <c r="C148" s="7">
        <v>147</v>
      </c>
      <c r="D148" s="3" t="s">
        <v>446</v>
      </c>
      <c r="E148" s="7" t="s">
        <v>447</v>
      </c>
      <c r="F148" s="7" t="s">
        <v>205</v>
      </c>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v>2</v>
      </c>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f>SUM(G148:EF148)</f>
        <v>2</v>
      </c>
      <c r="EH148" s="7">
        <v>58.335000000000001</v>
      </c>
      <c r="EI148" s="8">
        <f t="shared" si="13"/>
        <v>116.67</v>
      </c>
      <c r="EJ148" s="7">
        <v>140</v>
      </c>
      <c r="EK148" s="7">
        <v>116.67</v>
      </c>
      <c r="EL148" s="7">
        <v>58.335000000000001</v>
      </c>
    </row>
    <row r="149" spans="1:145" ht="30" x14ac:dyDescent="0.25">
      <c r="A149" s="7">
        <v>164</v>
      </c>
      <c r="B149" s="7">
        <v>185</v>
      </c>
      <c r="C149" s="7">
        <v>148</v>
      </c>
      <c r="D149" s="3" t="s">
        <v>448</v>
      </c>
      <c r="E149" s="7" t="s">
        <v>449</v>
      </c>
      <c r="F149" s="7" t="s">
        <v>399</v>
      </c>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v>200</v>
      </c>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f>SUM(G149:EF149)</f>
        <v>200</v>
      </c>
      <c r="EH149" s="7">
        <v>24.166700000000002</v>
      </c>
      <c r="EI149" s="8">
        <f t="shared" si="13"/>
        <v>4833.34</v>
      </c>
      <c r="EJ149" s="7">
        <v>5800</v>
      </c>
      <c r="EK149" s="7">
        <v>4833.34</v>
      </c>
      <c r="EL149" s="7">
        <v>24.166700000000002</v>
      </c>
    </row>
    <row r="150" spans="1:145" x14ac:dyDescent="0.25">
      <c r="A150" s="7">
        <v>166</v>
      </c>
      <c r="B150" s="7">
        <v>186</v>
      </c>
      <c r="C150" s="7">
        <v>149</v>
      </c>
      <c r="D150" s="3" t="s">
        <v>450</v>
      </c>
      <c r="E150" s="7" t="s">
        <v>451</v>
      </c>
      <c r="F150" s="7" t="s">
        <v>147</v>
      </c>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v>2</v>
      </c>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f>SUM(G150:EF150)</f>
        <v>2</v>
      </c>
      <c r="EH150" s="7">
        <v>116.67</v>
      </c>
      <c r="EI150" s="8">
        <f t="shared" si="13"/>
        <v>233.34</v>
      </c>
      <c r="EJ150" s="7">
        <v>280</v>
      </c>
      <c r="EK150" s="7">
        <v>233.34</v>
      </c>
      <c r="EL150" s="7">
        <v>116.67</v>
      </c>
    </row>
    <row r="151" spans="1:145" x14ac:dyDescent="0.25">
      <c r="A151" s="7">
        <v>167</v>
      </c>
      <c r="B151" s="7">
        <v>187</v>
      </c>
      <c r="C151" s="7">
        <v>150</v>
      </c>
      <c r="D151" s="3" t="s">
        <v>452</v>
      </c>
      <c r="E151" s="7" t="s">
        <v>453</v>
      </c>
      <c r="F151" s="7" t="s">
        <v>205</v>
      </c>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v>1</v>
      </c>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f>SUM(G151:EF151)</f>
        <v>1</v>
      </c>
      <c r="EH151" s="7">
        <v>1300</v>
      </c>
      <c r="EI151" s="8">
        <f t="shared" si="13"/>
        <v>1300</v>
      </c>
      <c r="EJ151" s="7">
        <v>1560</v>
      </c>
      <c r="EK151" s="7">
        <v>1300</v>
      </c>
      <c r="EL151" s="7">
        <v>1300</v>
      </c>
    </row>
    <row r="152" spans="1:145" x14ac:dyDescent="0.25">
      <c r="A152" s="7">
        <v>168</v>
      </c>
      <c r="B152" s="7">
        <v>188</v>
      </c>
      <c r="C152" s="7">
        <v>151</v>
      </c>
      <c r="D152" s="3" t="s">
        <v>454</v>
      </c>
      <c r="E152" s="7" t="s">
        <v>455</v>
      </c>
      <c r="F152" s="7" t="s">
        <v>332</v>
      </c>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v>0.05</v>
      </c>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f>SUM(G152:EF152)</f>
        <v>0.05</v>
      </c>
      <c r="EH152" s="7">
        <v>4000</v>
      </c>
      <c r="EI152" s="8">
        <f t="shared" si="13"/>
        <v>200</v>
      </c>
      <c r="EJ152" s="7">
        <v>240</v>
      </c>
      <c r="EK152" s="7">
        <v>200</v>
      </c>
      <c r="EL152" s="7">
        <v>4000</v>
      </c>
    </row>
    <row r="153" spans="1:145" ht="30" x14ac:dyDescent="0.25">
      <c r="A153" s="7"/>
      <c r="B153" s="7">
        <v>201</v>
      </c>
      <c r="C153" s="7">
        <v>152</v>
      </c>
      <c r="D153" s="3" t="s">
        <v>456</v>
      </c>
      <c r="E153" s="7" t="s">
        <v>457</v>
      </c>
      <c r="F153" s="7" t="s">
        <v>332</v>
      </c>
      <c r="G153" s="7">
        <v>5</v>
      </c>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f>SUM(G153:EF153)</f>
        <v>5</v>
      </c>
      <c r="EH153" s="7">
        <v>230.042</v>
      </c>
      <c r="EI153" s="8">
        <f t="shared" si="13"/>
        <v>1150.21</v>
      </c>
      <c r="EJ153" s="7">
        <v>1380.25</v>
      </c>
      <c r="EK153" s="7">
        <v>1150.21</v>
      </c>
      <c r="EL153" s="7">
        <v>230.042</v>
      </c>
    </row>
    <row r="154" spans="1:145" ht="30" x14ac:dyDescent="0.25">
      <c r="A154" s="7"/>
      <c r="B154" s="7">
        <v>202</v>
      </c>
      <c r="C154" s="7">
        <v>153</v>
      </c>
      <c r="D154" s="3" t="s">
        <v>458</v>
      </c>
      <c r="E154" s="7" t="s">
        <v>458</v>
      </c>
      <c r="F154" s="7" t="s">
        <v>152</v>
      </c>
      <c r="G154" s="7">
        <v>5</v>
      </c>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f>SUM(G154:EF154)</f>
        <v>5</v>
      </c>
      <c r="EH154" s="7">
        <v>83.334000000000003</v>
      </c>
      <c r="EI154" s="8">
        <f t="shared" si="13"/>
        <v>416.67</v>
      </c>
      <c r="EJ154" s="7">
        <v>500</v>
      </c>
      <c r="EK154" s="7">
        <v>416.67</v>
      </c>
      <c r="EL154" s="7">
        <v>83.334000000000003</v>
      </c>
    </row>
    <row r="155" spans="1:145" x14ac:dyDescent="0.25">
      <c r="A155" s="7">
        <v>1</v>
      </c>
      <c r="B155" s="7">
        <v>203</v>
      </c>
      <c r="C155" s="7">
        <v>154</v>
      </c>
      <c r="D155" s="3" t="s">
        <v>459</v>
      </c>
      <c r="E155" s="7" t="s">
        <v>460</v>
      </c>
      <c r="F155" s="7" t="s">
        <v>218</v>
      </c>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v>1</v>
      </c>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f>SUM(G155:EF155)</f>
        <v>1</v>
      </c>
      <c r="EH155" s="7">
        <v>275</v>
      </c>
      <c r="EI155" s="8">
        <f t="shared" si="13"/>
        <v>275</v>
      </c>
      <c r="EJ155" s="7">
        <v>330</v>
      </c>
      <c r="EK155" s="7">
        <v>275</v>
      </c>
      <c r="EL155" s="7">
        <v>275</v>
      </c>
    </row>
    <row r="156" spans="1:145" x14ac:dyDescent="0.25">
      <c r="A156" s="7">
        <v>2</v>
      </c>
      <c r="B156" s="7">
        <v>204</v>
      </c>
      <c r="C156" s="7">
        <v>155</v>
      </c>
      <c r="D156" s="3" t="s">
        <v>461</v>
      </c>
      <c r="E156" s="7" t="s">
        <v>462</v>
      </c>
      <c r="F156" s="7" t="s">
        <v>218</v>
      </c>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v>1</v>
      </c>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f>SUM(G156:EF156)</f>
        <v>1</v>
      </c>
      <c r="EH156" s="7">
        <v>275</v>
      </c>
      <c r="EI156" s="8">
        <f t="shared" si="13"/>
        <v>275</v>
      </c>
      <c r="EJ156" s="7">
        <v>330</v>
      </c>
      <c r="EK156" s="7">
        <v>275</v>
      </c>
      <c r="EL156" s="7">
        <v>275</v>
      </c>
    </row>
    <row r="157" spans="1:145" ht="30" x14ac:dyDescent="0.25">
      <c r="A157" s="7">
        <v>6</v>
      </c>
      <c r="B157" s="7">
        <v>208</v>
      </c>
      <c r="C157" s="7">
        <v>156</v>
      </c>
      <c r="D157" s="3" t="s">
        <v>463</v>
      </c>
      <c r="E157" s="7" t="s">
        <v>464</v>
      </c>
      <c r="F157" s="7" t="s">
        <v>218</v>
      </c>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v>10</v>
      </c>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f>SUM(G157:EF157)</f>
        <v>10</v>
      </c>
      <c r="EH157" s="7">
        <v>230</v>
      </c>
      <c r="EI157" s="8">
        <f t="shared" si="13"/>
        <v>2300</v>
      </c>
      <c r="EJ157" s="7">
        <v>2760</v>
      </c>
      <c r="EK157" s="7">
        <v>2300</v>
      </c>
      <c r="EL157" s="7">
        <v>230</v>
      </c>
    </row>
    <row r="158" spans="1:145" x14ac:dyDescent="0.25">
      <c r="A158" s="7">
        <v>7</v>
      </c>
      <c r="B158" s="7">
        <v>209</v>
      </c>
      <c r="C158" s="7">
        <v>157</v>
      </c>
      <c r="D158" s="3" t="s">
        <v>465</v>
      </c>
      <c r="E158" s="7" t="s">
        <v>466</v>
      </c>
      <c r="F158" s="7" t="s">
        <v>218</v>
      </c>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v>10</v>
      </c>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f>SUM(G158:EF158)</f>
        <v>10</v>
      </c>
      <c r="EH158" s="7">
        <v>230</v>
      </c>
      <c r="EI158" s="8">
        <f t="shared" si="13"/>
        <v>2300</v>
      </c>
      <c r="EJ158" s="7">
        <v>2760</v>
      </c>
      <c r="EK158" s="7">
        <v>2300</v>
      </c>
      <c r="EL158" s="7">
        <v>230</v>
      </c>
    </row>
    <row r="159" spans="1:145" ht="30" x14ac:dyDescent="0.25">
      <c r="A159" s="7">
        <v>8</v>
      </c>
      <c r="B159" s="7">
        <v>210</v>
      </c>
      <c r="C159" s="7">
        <v>158</v>
      </c>
      <c r="D159" s="3" t="s">
        <v>467</v>
      </c>
      <c r="E159" s="7" t="s">
        <v>468</v>
      </c>
      <c r="F159" s="7" t="s">
        <v>218</v>
      </c>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v>10</v>
      </c>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f>SUM(G159:EF159)</f>
        <v>10</v>
      </c>
      <c r="EH159" s="7">
        <v>370</v>
      </c>
      <c r="EI159" s="8">
        <f t="shared" si="13"/>
        <v>3700</v>
      </c>
      <c r="EJ159" s="7">
        <v>4440</v>
      </c>
      <c r="EK159" s="7">
        <v>3700</v>
      </c>
      <c r="EL159" s="7">
        <v>370</v>
      </c>
    </row>
    <row r="160" spans="1:145" ht="30" x14ac:dyDescent="0.25">
      <c r="A160" s="7">
        <v>17</v>
      </c>
      <c r="B160" s="7">
        <v>219</v>
      </c>
      <c r="C160" s="7">
        <v>159</v>
      </c>
      <c r="D160" s="3" t="s">
        <v>469</v>
      </c>
      <c r="E160" s="7" t="s">
        <v>470</v>
      </c>
      <c r="F160" s="7" t="s">
        <v>332</v>
      </c>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v>2</v>
      </c>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f>SUM(G160:EF160)</f>
        <v>2</v>
      </c>
      <c r="EH160" s="7">
        <v>11308.334999999999</v>
      </c>
      <c r="EI160" s="8">
        <f t="shared" si="13"/>
        <v>22616.67</v>
      </c>
      <c r="EJ160" s="7">
        <v>15400</v>
      </c>
      <c r="EK160" s="7">
        <v>12833.34</v>
      </c>
      <c r="EL160" s="7">
        <v>6416.67</v>
      </c>
      <c r="EM160" s="1">
        <v>16200</v>
      </c>
      <c r="EN160" s="14">
        <f t="shared" ref="EN160:EN161" si="18">(EL160+EM160)/2</f>
        <v>11308.334999999999</v>
      </c>
      <c r="EO160" s="9">
        <f>EM160/1.29</f>
        <v>12558.139534883721</v>
      </c>
    </row>
    <row r="161" spans="1:145" x14ac:dyDescent="0.25">
      <c r="A161" s="7">
        <v>18</v>
      </c>
      <c r="B161" s="7">
        <v>220</v>
      </c>
      <c r="C161" s="7">
        <v>160</v>
      </c>
      <c r="D161" s="3" t="s">
        <v>471</v>
      </c>
      <c r="E161" s="7" t="s">
        <v>472</v>
      </c>
      <c r="F161" s="7" t="s">
        <v>332</v>
      </c>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v>2</v>
      </c>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f>SUM(G161:EF161)</f>
        <v>2</v>
      </c>
      <c r="EH161" s="7">
        <v>10316.6675</v>
      </c>
      <c r="EI161" s="8">
        <f t="shared" si="13"/>
        <v>20633.334999999999</v>
      </c>
      <c r="EJ161" s="7">
        <v>16400</v>
      </c>
      <c r="EK161" s="7">
        <v>13666.67</v>
      </c>
      <c r="EL161" s="7">
        <v>6833.335</v>
      </c>
      <c r="EM161" s="1">
        <v>13800</v>
      </c>
      <c r="EN161" s="14">
        <f t="shared" si="18"/>
        <v>10316.6675</v>
      </c>
      <c r="EO161" s="9">
        <f t="shared" ref="EO161" si="19">EM161/1.29</f>
        <v>10697.674418604651</v>
      </c>
    </row>
    <row r="162" spans="1:145" ht="60" x14ac:dyDescent="0.25">
      <c r="A162" s="7">
        <v>20</v>
      </c>
      <c r="B162" s="7">
        <v>222</v>
      </c>
      <c r="C162" s="7">
        <v>161</v>
      </c>
      <c r="D162" s="3" t="s">
        <v>473</v>
      </c>
      <c r="E162" s="7" t="s">
        <v>474</v>
      </c>
      <c r="F162" s="7" t="s">
        <v>475</v>
      </c>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v>100</v>
      </c>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f>SUM(G162:EF162)</f>
        <v>100</v>
      </c>
      <c r="EH162" s="7">
        <v>19.583399999999997</v>
      </c>
      <c r="EI162" s="8">
        <f t="shared" si="13"/>
        <v>1958.3399999999997</v>
      </c>
      <c r="EJ162" s="7">
        <v>2350</v>
      </c>
      <c r="EK162" s="7">
        <v>1958.34</v>
      </c>
      <c r="EL162" s="7">
        <v>19.583399999999997</v>
      </c>
    </row>
    <row r="163" spans="1:145" x14ac:dyDescent="0.25">
      <c r="A163" s="7">
        <v>22</v>
      </c>
      <c r="B163" s="7">
        <v>224</v>
      </c>
      <c r="C163" s="7">
        <v>162</v>
      </c>
      <c r="D163" s="3" t="s">
        <v>476</v>
      </c>
      <c r="E163" s="7" t="s">
        <v>477</v>
      </c>
      <c r="F163" s="7" t="s">
        <v>475</v>
      </c>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v>10</v>
      </c>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f>SUM(G163:EF163)</f>
        <v>10</v>
      </c>
      <c r="EH163" s="7">
        <v>15</v>
      </c>
      <c r="EI163" s="8">
        <f t="shared" si="13"/>
        <v>150</v>
      </c>
      <c r="EJ163" s="7">
        <v>180</v>
      </c>
      <c r="EK163" s="7">
        <v>150</v>
      </c>
      <c r="EL163" s="7">
        <v>15</v>
      </c>
    </row>
    <row r="164" spans="1:145" ht="30" x14ac:dyDescent="0.25">
      <c r="A164" s="7">
        <v>23</v>
      </c>
      <c r="B164" s="7">
        <v>225</v>
      </c>
      <c r="C164" s="7">
        <v>163</v>
      </c>
      <c r="D164" s="3" t="s">
        <v>478</v>
      </c>
      <c r="E164" s="7" t="s">
        <v>479</v>
      </c>
      <c r="F164" s="7" t="s">
        <v>475</v>
      </c>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v>2</v>
      </c>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f>SUM(G164:EF164)</f>
        <v>2</v>
      </c>
      <c r="EH164" s="7">
        <v>1666.67</v>
      </c>
      <c r="EI164" s="8">
        <f t="shared" si="13"/>
        <v>3333.34</v>
      </c>
      <c r="EJ164" s="7">
        <v>4000</v>
      </c>
      <c r="EK164" s="7">
        <v>3333.34</v>
      </c>
      <c r="EL164" s="7">
        <v>1666.67</v>
      </c>
    </row>
    <row r="165" spans="1:145" ht="30" x14ac:dyDescent="0.25">
      <c r="A165" s="7">
        <v>26</v>
      </c>
      <c r="B165" s="7">
        <v>228</v>
      </c>
      <c r="C165" s="7">
        <v>164</v>
      </c>
      <c r="D165" s="3" t="s">
        <v>480</v>
      </c>
      <c r="E165" s="7" t="s">
        <v>481</v>
      </c>
      <c r="F165" s="7" t="s">
        <v>482</v>
      </c>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v>96</v>
      </c>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f>SUM(G165:EF165)</f>
        <v>96</v>
      </c>
      <c r="EH165" s="7">
        <v>49</v>
      </c>
      <c r="EI165" s="8">
        <f t="shared" si="13"/>
        <v>4704</v>
      </c>
      <c r="EJ165" s="7">
        <v>5644.7999999999993</v>
      </c>
      <c r="EK165" s="7">
        <v>4704</v>
      </c>
      <c r="EL165" s="7">
        <v>49</v>
      </c>
    </row>
    <row r="166" spans="1:145" ht="30" x14ac:dyDescent="0.25">
      <c r="A166" s="7">
        <v>27</v>
      </c>
      <c r="B166" s="7">
        <v>229</v>
      </c>
      <c r="C166" s="7">
        <v>165</v>
      </c>
      <c r="D166" s="3" t="s">
        <v>483</v>
      </c>
      <c r="E166" s="7" t="s">
        <v>481</v>
      </c>
      <c r="F166" s="7" t="s">
        <v>482</v>
      </c>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v>96</v>
      </c>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f>SUM(G166:EF166)</f>
        <v>96</v>
      </c>
      <c r="EH166" s="7">
        <v>49</v>
      </c>
      <c r="EI166" s="8">
        <f t="shared" si="13"/>
        <v>4704</v>
      </c>
      <c r="EJ166" s="7">
        <v>5644.7999999999993</v>
      </c>
      <c r="EK166" s="7">
        <v>4704</v>
      </c>
      <c r="EL166" s="7">
        <v>49</v>
      </c>
    </row>
    <row r="167" spans="1:145" ht="30" x14ac:dyDescent="0.25">
      <c r="A167" s="7">
        <v>28</v>
      </c>
      <c r="B167" s="7">
        <v>230</v>
      </c>
      <c r="C167" s="7">
        <v>166</v>
      </c>
      <c r="D167" s="3" t="s">
        <v>484</v>
      </c>
      <c r="E167" s="7" t="s">
        <v>481</v>
      </c>
      <c r="F167" s="7" t="s">
        <v>482</v>
      </c>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v>96</v>
      </c>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f>SUM(G167:EF167)</f>
        <v>96</v>
      </c>
      <c r="EH167" s="7">
        <v>49</v>
      </c>
      <c r="EI167" s="8">
        <f t="shared" si="13"/>
        <v>4704</v>
      </c>
      <c r="EJ167" s="7">
        <v>5644.7999999999993</v>
      </c>
      <c r="EK167" s="7">
        <v>4704</v>
      </c>
      <c r="EL167" s="7">
        <v>49</v>
      </c>
    </row>
    <row r="168" spans="1:145" ht="30" x14ac:dyDescent="0.25">
      <c r="A168" s="7">
        <v>29</v>
      </c>
      <c r="B168" s="7">
        <v>231</v>
      </c>
      <c r="C168" s="7">
        <v>167</v>
      </c>
      <c r="D168" s="3" t="s">
        <v>485</v>
      </c>
      <c r="E168" s="7" t="s">
        <v>481</v>
      </c>
      <c r="F168" s="7" t="s">
        <v>482</v>
      </c>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v>96</v>
      </c>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f>SUM(G168:EF168)</f>
        <v>96</v>
      </c>
      <c r="EH168" s="7">
        <v>49</v>
      </c>
      <c r="EI168" s="8">
        <f t="shared" si="13"/>
        <v>4704</v>
      </c>
      <c r="EJ168" s="7">
        <v>5644.7999999999993</v>
      </c>
      <c r="EK168" s="7">
        <v>4704</v>
      </c>
      <c r="EL168" s="7">
        <v>49</v>
      </c>
    </row>
    <row r="169" spans="1:145" x14ac:dyDescent="0.25">
      <c r="A169" s="7">
        <v>32</v>
      </c>
      <c r="B169" s="7">
        <v>234</v>
      </c>
      <c r="C169" s="7">
        <v>168</v>
      </c>
      <c r="D169" s="3" t="s">
        <v>486</v>
      </c>
      <c r="E169" s="7" t="s">
        <v>487</v>
      </c>
      <c r="F169" s="7" t="s">
        <v>482</v>
      </c>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v>384</v>
      </c>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f>SUM(G169:EF169)</f>
        <v>384</v>
      </c>
      <c r="EH169" s="7">
        <v>48.062015503875969</v>
      </c>
      <c r="EI169" s="8">
        <f t="shared" si="13"/>
        <v>18455.813953488374</v>
      </c>
      <c r="EJ169" s="7">
        <v>16896</v>
      </c>
      <c r="EK169" s="7">
        <v>14080</v>
      </c>
      <c r="EL169" s="7">
        <v>36.666666666666664</v>
      </c>
      <c r="EM169" s="2">
        <v>62</v>
      </c>
      <c r="EN169" s="9">
        <f t="shared" ref="EN169:EN170" si="20">(EL169+EM169)/2</f>
        <v>49.333333333333329</v>
      </c>
      <c r="EO169" s="14">
        <f t="shared" ref="EO169:EO170" si="21">EM169/1.29</f>
        <v>48.062015503875969</v>
      </c>
    </row>
    <row r="170" spans="1:145" x14ac:dyDescent="0.25">
      <c r="A170" s="7">
        <v>33</v>
      </c>
      <c r="B170" s="7">
        <v>235</v>
      </c>
      <c r="C170" s="7">
        <v>169</v>
      </c>
      <c r="D170" s="3" t="s">
        <v>488</v>
      </c>
      <c r="E170" s="7" t="s">
        <v>487</v>
      </c>
      <c r="F170" s="7" t="s">
        <v>482</v>
      </c>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v>384</v>
      </c>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f>SUM(G170:EF170)</f>
        <v>384</v>
      </c>
      <c r="EH170" s="7">
        <v>46.162790697674417</v>
      </c>
      <c r="EI170" s="8">
        <f t="shared" si="13"/>
        <v>17726.511627906977</v>
      </c>
      <c r="EJ170" s="7">
        <v>19200</v>
      </c>
      <c r="EK170" s="7">
        <v>16000</v>
      </c>
      <c r="EL170" s="7">
        <v>41.666666666666664</v>
      </c>
      <c r="EM170" s="2">
        <v>59.55</v>
      </c>
      <c r="EN170" s="9">
        <f t="shared" si="20"/>
        <v>50.608333333333334</v>
      </c>
      <c r="EO170" s="14">
        <f t="shared" si="21"/>
        <v>46.162790697674417</v>
      </c>
    </row>
    <row r="171" spans="1:145" ht="30" x14ac:dyDescent="0.25">
      <c r="A171" s="7">
        <v>34</v>
      </c>
      <c r="B171" s="7">
        <v>236</v>
      </c>
      <c r="C171" s="7">
        <v>170</v>
      </c>
      <c r="D171" s="3" t="s">
        <v>489</v>
      </c>
      <c r="E171" s="7" t="s">
        <v>490</v>
      </c>
      <c r="F171" s="7" t="s">
        <v>332</v>
      </c>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v>5</v>
      </c>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f>SUM(G171:EF171)</f>
        <v>5</v>
      </c>
      <c r="EH171" s="7">
        <v>321</v>
      </c>
      <c r="EI171" s="8">
        <f t="shared" si="13"/>
        <v>1605</v>
      </c>
      <c r="EJ171" s="7">
        <v>1926</v>
      </c>
      <c r="EK171" s="7">
        <v>1605</v>
      </c>
      <c r="EL171" s="7">
        <v>321</v>
      </c>
    </row>
    <row r="172" spans="1:145" ht="45" x14ac:dyDescent="0.25">
      <c r="A172" s="7">
        <v>35</v>
      </c>
      <c r="B172" s="7">
        <v>237</v>
      </c>
      <c r="C172" s="7">
        <v>171</v>
      </c>
      <c r="D172" s="3" t="s">
        <v>491</v>
      </c>
      <c r="E172" s="7" t="s">
        <v>492</v>
      </c>
      <c r="F172" s="7" t="s">
        <v>345</v>
      </c>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v>6</v>
      </c>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f>SUM(G172:EF172)</f>
        <v>6</v>
      </c>
      <c r="EH172" s="7">
        <v>980</v>
      </c>
      <c r="EI172" s="8">
        <f t="shared" si="13"/>
        <v>5880</v>
      </c>
      <c r="EJ172" s="7">
        <v>7056</v>
      </c>
      <c r="EK172" s="7">
        <v>5880</v>
      </c>
      <c r="EL172" s="7">
        <v>980</v>
      </c>
    </row>
    <row r="173" spans="1:145" ht="45" x14ac:dyDescent="0.25">
      <c r="A173" s="7">
        <v>36</v>
      </c>
      <c r="B173" s="7">
        <v>238</v>
      </c>
      <c r="C173" s="7">
        <v>172</v>
      </c>
      <c r="D173" s="3" t="s">
        <v>493</v>
      </c>
      <c r="E173" s="7" t="s">
        <v>494</v>
      </c>
      <c r="F173" s="7" t="s">
        <v>345</v>
      </c>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v>14</v>
      </c>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f>SUM(G173:EF173)</f>
        <v>14</v>
      </c>
      <c r="EH173" s="7">
        <v>980</v>
      </c>
      <c r="EI173" s="8">
        <f t="shared" si="13"/>
        <v>13720</v>
      </c>
      <c r="EJ173" s="7">
        <v>16464</v>
      </c>
      <c r="EK173" s="7">
        <v>13720</v>
      </c>
      <c r="EL173" s="7">
        <v>980</v>
      </c>
    </row>
    <row r="174" spans="1:145" ht="45" x14ac:dyDescent="0.25">
      <c r="A174" s="7">
        <v>37</v>
      </c>
      <c r="B174" s="7">
        <v>239</v>
      </c>
      <c r="C174" s="7">
        <v>173</v>
      </c>
      <c r="D174" s="3" t="s">
        <v>495</v>
      </c>
      <c r="E174" s="7" t="s">
        <v>496</v>
      </c>
      <c r="F174" s="7" t="s">
        <v>345</v>
      </c>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v>7</v>
      </c>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f>SUM(G174:EF174)</f>
        <v>7</v>
      </c>
      <c r="EH174" s="7">
        <v>1100</v>
      </c>
      <c r="EI174" s="8">
        <f t="shared" si="13"/>
        <v>7700</v>
      </c>
      <c r="EJ174" s="7">
        <v>9240</v>
      </c>
      <c r="EK174" s="7">
        <v>7700</v>
      </c>
      <c r="EL174" s="7">
        <v>1100</v>
      </c>
    </row>
    <row r="175" spans="1:145" ht="30" x14ac:dyDescent="0.25">
      <c r="A175" s="7">
        <v>1</v>
      </c>
      <c r="B175" s="7">
        <v>240</v>
      </c>
      <c r="C175" s="7">
        <v>174</v>
      </c>
      <c r="D175" s="3" t="s">
        <v>497</v>
      </c>
      <c r="E175" s="7" t="s">
        <v>498</v>
      </c>
      <c r="F175" s="7" t="s">
        <v>147</v>
      </c>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v>20</v>
      </c>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f>SUM(G175:EF175)</f>
        <v>20</v>
      </c>
      <c r="EH175" s="7">
        <v>27.119999999999997</v>
      </c>
      <c r="EI175" s="8">
        <f t="shared" si="13"/>
        <v>542.4</v>
      </c>
      <c r="EJ175" s="7">
        <v>650.88</v>
      </c>
      <c r="EK175" s="7">
        <v>542.4</v>
      </c>
      <c r="EL175" s="7">
        <v>27.119999999999997</v>
      </c>
    </row>
    <row r="176" spans="1:145" x14ac:dyDescent="0.25">
      <c r="A176" s="7">
        <v>1</v>
      </c>
      <c r="B176" s="7">
        <v>260</v>
      </c>
      <c r="C176" s="7">
        <v>175</v>
      </c>
      <c r="D176" s="3" t="s">
        <v>499</v>
      </c>
      <c r="E176" s="7" t="s">
        <v>500</v>
      </c>
      <c r="F176" s="7" t="s">
        <v>475</v>
      </c>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v>2</v>
      </c>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f>SUM(G176:EF176)</f>
        <v>2</v>
      </c>
      <c r="EH176" s="7">
        <v>208.33500000000001</v>
      </c>
      <c r="EI176" s="8">
        <f t="shared" si="13"/>
        <v>416.67</v>
      </c>
      <c r="EJ176" s="7">
        <v>500</v>
      </c>
      <c r="EK176" s="7">
        <v>416.67</v>
      </c>
      <c r="EL176" s="7">
        <v>208.33500000000001</v>
      </c>
    </row>
    <row r="177" spans="1:145" x14ac:dyDescent="0.25">
      <c r="A177" s="7">
        <v>1</v>
      </c>
      <c r="B177" s="7">
        <v>261</v>
      </c>
      <c r="C177" s="7">
        <v>176</v>
      </c>
      <c r="D177" s="3" t="s">
        <v>501</v>
      </c>
      <c r="E177" s="7" t="s">
        <v>502</v>
      </c>
      <c r="F177" s="7" t="s">
        <v>152</v>
      </c>
      <c r="G177" s="7"/>
      <c r="H177" s="7">
        <v>35</v>
      </c>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f>SUM(G177:EF177)</f>
        <v>35</v>
      </c>
      <c r="EH177" s="7">
        <v>75</v>
      </c>
      <c r="EI177" s="8">
        <f t="shared" si="13"/>
        <v>2625</v>
      </c>
      <c r="EJ177" s="7">
        <v>3150</v>
      </c>
      <c r="EK177" s="7">
        <v>2625</v>
      </c>
      <c r="EL177" s="7">
        <v>75</v>
      </c>
    </row>
    <row r="178" spans="1:145" x14ac:dyDescent="0.25">
      <c r="A178" s="7">
        <v>2</v>
      </c>
      <c r="B178" s="7">
        <v>262</v>
      </c>
      <c r="C178" s="7">
        <v>177</v>
      </c>
      <c r="D178" s="3" t="s">
        <v>503</v>
      </c>
      <c r="E178" s="7" t="s">
        <v>504</v>
      </c>
      <c r="F178" s="7" t="s">
        <v>152</v>
      </c>
      <c r="G178" s="7"/>
      <c r="H178" s="7">
        <v>9</v>
      </c>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f>SUM(G178:EF178)</f>
        <v>9</v>
      </c>
      <c r="EH178" s="7">
        <v>125</v>
      </c>
      <c r="EI178" s="8">
        <f t="shared" si="13"/>
        <v>1125</v>
      </c>
      <c r="EJ178" s="7">
        <v>1350</v>
      </c>
      <c r="EK178" s="7">
        <v>1125</v>
      </c>
      <c r="EL178" s="7">
        <v>125</v>
      </c>
    </row>
    <row r="179" spans="1:145" x14ac:dyDescent="0.25">
      <c r="A179" s="7">
        <v>3</v>
      </c>
      <c r="B179" s="7">
        <v>263</v>
      </c>
      <c r="C179" s="7">
        <v>178</v>
      </c>
      <c r="D179" s="3" t="s">
        <v>505</v>
      </c>
      <c r="E179" s="7" t="s">
        <v>506</v>
      </c>
      <c r="F179" s="7" t="s">
        <v>152</v>
      </c>
      <c r="G179" s="7"/>
      <c r="H179" s="7">
        <v>1</v>
      </c>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f>SUM(G179:EF179)</f>
        <v>1</v>
      </c>
      <c r="EH179" s="7">
        <v>250</v>
      </c>
      <c r="EI179" s="8">
        <f t="shared" si="13"/>
        <v>250</v>
      </c>
      <c r="EJ179" s="7">
        <v>300</v>
      </c>
      <c r="EK179" s="7">
        <v>250</v>
      </c>
      <c r="EL179" s="7">
        <v>250</v>
      </c>
    </row>
    <row r="180" spans="1:145" x14ac:dyDescent="0.25">
      <c r="A180" s="7">
        <v>4</v>
      </c>
      <c r="B180" s="7">
        <v>264</v>
      </c>
      <c r="C180" s="7">
        <v>179</v>
      </c>
      <c r="D180" s="3" t="s">
        <v>507</v>
      </c>
      <c r="E180" s="7" t="s">
        <v>508</v>
      </c>
      <c r="F180" s="7" t="s">
        <v>152</v>
      </c>
      <c r="G180" s="7"/>
      <c r="H180" s="7">
        <v>1</v>
      </c>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f>SUM(G180:EF180)</f>
        <v>1</v>
      </c>
      <c r="EH180" s="7">
        <v>725</v>
      </c>
      <c r="EI180" s="8">
        <f t="shared" si="13"/>
        <v>725</v>
      </c>
      <c r="EJ180" s="7">
        <v>870</v>
      </c>
      <c r="EK180" s="7">
        <v>725</v>
      </c>
      <c r="EL180" s="7">
        <v>725</v>
      </c>
    </row>
    <row r="181" spans="1:145" x14ac:dyDescent="0.25">
      <c r="A181" s="7">
        <v>5</v>
      </c>
      <c r="B181" s="7">
        <v>265</v>
      </c>
      <c r="C181" s="7">
        <v>180</v>
      </c>
      <c r="D181" s="3" t="s">
        <v>509</v>
      </c>
      <c r="E181" s="7" t="s">
        <v>510</v>
      </c>
      <c r="F181" s="7" t="s">
        <v>152</v>
      </c>
      <c r="G181" s="7"/>
      <c r="H181" s="7">
        <v>2</v>
      </c>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f>SUM(G181:EF181)</f>
        <v>2</v>
      </c>
      <c r="EH181" s="7">
        <v>375</v>
      </c>
      <c r="EI181" s="8">
        <f t="shared" si="13"/>
        <v>750</v>
      </c>
      <c r="EJ181" s="7">
        <v>900</v>
      </c>
      <c r="EK181" s="7">
        <v>750</v>
      </c>
      <c r="EL181" s="7">
        <v>375</v>
      </c>
    </row>
    <row r="182" spans="1:145" x14ac:dyDescent="0.25">
      <c r="A182" s="7">
        <v>6</v>
      </c>
      <c r="B182" s="7">
        <v>266</v>
      </c>
      <c r="C182" s="7">
        <v>181</v>
      </c>
      <c r="D182" s="3" t="s">
        <v>511</v>
      </c>
      <c r="E182" s="7" t="s">
        <v>512</v>
      </c>
      <c r="F182" s="7" t="s">
        <v>329</v>
      </c>
      <c r="G182" s="7"/>
      <c r="H182" s="7">
        <v>30</v>
      </c>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f>SUM(G182:EF182)</f>
        <v>30</v>
      </c>
      <c r="EH182" s="7">
        <v>94</v>
      </c>
      <c r="EI182" s="8">
        <f t="shared" si="13"/>
        <v>2820</v>
      </c>
      <c r="EJ182" s="7">
        <v>3384</v>
      </c>
      <c r="EK182" s="7">
        <v>2820</v>
      </c>
      <c r="EL182" s="7">
        <v>94</v>
      </c>
    </row>
    <row r="183" spans="1:145" ht="30" x14ac:dyDescent="0.25">
      <c r="A183" s="7">
        <v>7</v>
      </c>
      <c r="B183" s="7">
        <v>267</v>
      </c>
      <c r="C183" s="7">
        <v>182</v>
      </c>
      <c r="D183" s="3" t="s">
        <v>513</v>
      </c>
      <c r="E183" s="7" t="s">
        <v>514</v>
      </c>
      <c r="F183" s="7" t="s">
        <v>329</v>
      </c>
      <c r="G183" s="7"/>
      <c r="H183" s="7">
        <v>30</v>
      </c>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f>SUM(G183:EF183)</f>
        <v>30</v>
      </c>
      <c r="EH183" s="7">
        <v>42</v>
      </c>
      <c r="EI183" s="8">
        <f t="shared" si="13"/>
        <v>1260</v>
      </c>
      <c r="EJ183" s="7">
        <v>1512</v>
      </c>
      <c r="EK183" s="7">
        <v>1260</v>
      </c>
      <c r="EL183" s="7">
        <v>42</v>
      </c>
    </row>
    <row r="184" spans="1:145" ht="30" x14ac:dyDescent="0.25">
      <c r="A184" s="7">
        <v>8</v>
      </c>
      <c r="B184" s="7">
        <v>268</v>
      </c>
      <c r="C184" s="7">
        <v>183</v>
      </c>
      <c r="D184" s="3" t="s">
        <v>515</v>
      </c>
      <c r="E184" s="7" t="s">
        <v>516</v>
      </c>
      <c r="F184" s="7" t="s">
        <v>329</v>
      </c>
      <c r="G184" s="7"/>
      <c r="H184" s="7">
        <v>10</v>
      </c>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f>SUM(G184:EF184)</f>
        <v>10</v>
      </c>
      <c r="EH184" s="7">
        <v>65</v>
      </c>
      <c r="EI184" s="8">
        <f t="shared" si="13"/>
        <v>650</v>
      </c>
      <c r="EJ184" s="7">
        <v>780</v>
      </c>
      <c r="EK184" s="7">
        <v>650</v>
      </c>
      <c r="EL184" s="7">
        <v>65</v>
      </c>
    </row>
    <row r="185" spans="1:145" x14ac:dyDescent="0.25">
      <c r="A185" s="7">
        <v>15</v>
      </c>
      <c r="B185" s="7">
        <v>275</v>
      </c>
      <c r="C185" s="7">
        <v>184</v>
      </c>
      <c r="D185" s="3" t="s">
        <v>517</v>
      </c>
      <c r="E185" s="7" t="s">
        <v>518</v>
      </c>
      <c r="F185" s="7" t="s">
        <v>329</v>
      </c>
      <c r="G185" s="7"/>
      <c r="H185" s="7">
        <v>0.2</v>
      </c>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f>SUM(G185:EF185)</f>
        <v>0.2</v>
      </c>
      <c r="EH185" s="7">
        <v>240.84999999999997</v>
      </c>
      <c r="EI185" s="8">
        <f t="shared" si="13"/>
        <v>48.169999999999995</v>
      </c>
      <c r="EJ185" s="7">
        <v>57.8</v>
      </c>
      <c r="EK185" s="7">
        <v>48.169999999999995</v>
      </c>
      <c r="EL185" s="7">
        <v>240.84999999999997</v>
      </c>
    </row>
    <row r="186" spans="1:145" x14ac:dyDescent="0.25">
      <c r="A186" s="7">
        <v>17</v>
      </c>
      <c r="B186" s="7">
        <v>277</v>
      </c>
      <c r="C186" s="7">
        <v>185</v>
      </c>
      <c r="D186" s="3" t="s">
        <v>519</v>
      </c>
      <c r="E186" s="7" t="s">
        <v>520</v>
      </c>
      <c r="F186" s="7" t="s">
        <v>332</v>
      </c>
      <c r="G186" s="7"/>
      <c r="H186" s="7">
        <v>0.05</v>
      </c>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f>SUM(G186:EF186)</f>
        <v>0.05</v>
      </c>
      <c r="EH186" s="7">
        <v>1080</v>
      </c>
      <c r="EI186" s="8">
        <f t="shared" si="13"/>
        <v>54</v>
      </c>
      <c r="EJ186" s="7">
        <v>64.8</v>
      </c>
      <c r="EK186" s="7">
        <v>54</v>
      </c>
      <c r="EL186" s="7">
        <v>1080</v>
      </c>
    </row>
    <row r="187" spans="1:145" x14ac:dyDescent="0.25">
      <c r="A187" s="7">
        <v>18</v>
      </c>
      <c r="B187" s="7">
        <v>278</v>
      </c>
      <c r="C187" s="7">
        <v>186</v>
      </c>
      <c r="D187" s="3" t="s">
        <v>521</v>
      </c>
      <c r="E187" s="7" t="s">
        <v>522</v>
      </c>
      <c r="F187" s="7" t="s">
        <v>332</v>
      </c>
      <c r="G187" s="7"/>
      <c r="H187" s="7">
        <v>0.05</v>
      </c>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f>SUM(G187:EF187)</f>
        <v>0.05</v>
      </c>
      <c r="EH187" s="7">
        <v>1000</v>
      </c>
      <c r="EI187" s="8">
        <f t="shared" si="13"/>
        <v>50</v>
      </c>
      <c r="EJ187" s="7">
        <v>60</v>
      </c>
      <c r="EK187" s="7">
        <v>50</v>
      </c>
      <c r="EL187" s="7">
        <v>1000</v>
      </c>
    </row>
    <row r="188" spans="1:145" x14ac:dyDescent="0.25">
      <c r="A188" s="7">
        <v>19</v>
      </c>
      <c r="B188" s="7">
        <v>279</v>
      </c>
      <c r="C188" s="7">
        <v>187</v>
      </c>
      <c r="D188" s="3" t="s">
        <v>523</v>
      </c>
      <c r="E188" s="7" t="s">
        <v>524</v>
      </c>
      <c r="F188" s="7" t="s">
        <v>437</v>
      </c>
      <c r="G188" s="7"/>
      <c r="H188" s="7">
        <v>10</v>
      </c>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f>SUM(G188:EF188)</f>
        <v>10</v>
      </c>
      <c r="EH188" s="7">
        <v>82.5</v>
      </c>
      <c r="EI188" s="8">
        <f t="shared" si="13"/>
        <v>825</v>
      </c>
      <c r="EJ188" s="7">
        <v>990</v>
      </c>
      <c r="EK188" s="7">
        <v>825</v>
      </c>
      <c r="EL188" s="7">
        <v>82.5</v>
      </c>
    </row>
    <row r="189" spans="1:145" x14ac:dyDescent="0.25">
      <c r="A189" s="7">
        <v>20</v>
      </c>
      <c r="B189" s="7">
        <v>280</v>
      </c>
      <c r="C189" s="7">
        <v>188</v>
      </c>
      <c r="D189" s="3" t="s">
        <v>525</v>
      </c>
      <c r="E189" s="7" t="s">
        <v>526</v>
      </c>
      <c r="F189" s="7" t="s">
        <v>329</v>
      </c>
      <c r="G189" s="7"/>
      <c r="H189" s="7">
        <v>500</v>
      </c>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f>SUM(G189:EF189)</f>
        <v>500</v>
      </c>
      <c r="EH189" s="7">
        <v>1.76667</v>
      </c>
      <c r="EI189" s="8">
        <f t="shared" si="13"/>
        <v>883.33500000000004</v>
      </c>
      <c r="EJ189" s="7">
        <v>530</v>
      </c>
      <c r="EK189" s="7">
        <v>441.67</v>
      </c>
      <c r="EL189" s="7">
        <v>0.88334000000000001</v>
      </c>
      <c r="EM189" s="1">
        <v>2.65</v>
      </c>
      <c r="EN189" s="14">
        <f t="shared" ref="EN189" si="22">(EL189+EM189)/2</f>
        <v>1.76667</v>
      </c>
      <c r="EO189" s="9">
        <f t="shared" ref="EO189" si="23">EM189/1.29</f>
        <v>2.054263565891473</v>
      </c>
    </row>
    <row r="190" spans="1:145" x14ac:dyDescent="0.25">
      <c r="A190" s="7">
        <v>21</v>
      </c>
      <c r="B190" s="7">
        <v>281</v>
      </c>
      <c r="C190" s="7">
        <v>189</v>
      </c>
      <c r="D190" s="3" t="s">
        <v>527</v>
      </c>
      <c r="E190" s="7" t="s">
        <v>528</v>
      </c>
      <c r="F190" s="7" t="s">
        <v>332</v>
      </c>
      <c r="G190" s="7"/>
      <c r="H190" s="7">
        <v>0.05</v>
      </c>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f>SUM(G190:EF190)</f>
        <v>0.05</v>
      </c>
      <c r="EH190" s="7">
        <v>500</v>
      </c>
      <c r="EI190" s="8">
        <f t="shared" si="13"/>
        <v>25</v>
      </c>
      <c r="EJ190" s="7">
        <v>30</v>
      </c>
      <c r="EK190" s="7">
        <v>25</v>
      </c>
      <c r="EL190" s="7">
        <v>500</v>
      </c>
    </row>
    <row r="191" spans="1:145" x14ac:dyDescent="0.25">
      <c r="A191" s="7">
        <v>22</v>
      </c>
      <c r="B191" s="7">
        <v>282</v>
      </c>
      <c r="C191" s="7">
        <v>190</v>
      </c>
      <c r="D191" s="3" t="s">
        <v>529</v>
      </c>
      <c r="E191" s="7" t="s">
        <v>530</v>
      </c>
      <c r="F191" s="7" t="s">
        <v>235</v>
      </c>
      <c r="G191" s="7"/>
      <c r="H191" s="7">
        <v>50</v>
      </c>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f>SUM(G191:EF191)</f>
        <v>50</v>
      </c>
      <c r="EH191" s="7">
        <v>225</v>
      </c>
      <c r="EI191" s="8">
        <f t="shared" si="13"/>
        <v>11250</v>
      </c>
      <c r="EJ191" s="7">
        <v>13500</v>
      </c>
      <c r="EK191" s="7">
        <v>11250</v>
      </c>
      <c r="EL191" s="7">
        <v>225</v>
      </c>
    </row>
    <row r="192" spans="1:145" x14ac:dyDescent="0.25">
      <c r="A192" s="7">
        <v>23</v>
      </c>
      <c r="B192" s="7">
        <v>283</v>
      </c>
      <c r="C192" s="7">
        <v>191</v>
      </c>
      <c r="D192" s="3" t="s">
        <v>531</v>
      </c>
      <c r="E192" s="7" t="s">
        <v>532</v>
      </c>
      <c r="F192" s="7" t="s">
        <v>235</v>
      </c>
      <c r="G192" s="7"/>
      <c r="H192" s="7">
        <v>20</v>
      </c>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f>SUM(G192:EF192)</f>
        <v>20</v>
      </c>
      <c r="EH192" s="7">
        <v>1150</v>
      </c>
      <c r="EI192" s="8">
        <f t="shared" si="13"/>
        <v>23000</v>
      </c>
      <c r="EJ192" s="7">
        <v>27600</v>
      </c>
      <c r="EK192" s="7">
        <v>23000</v>
      </c>
      <c r="EL192" s="7">
        <v>1150</v>
      </c>
    </row>
    <row r="193" spans="1:145" x14ac:dyDescent="0.25">
      <c r="A193" s="7">
        <v>25</v>
      </c>
      <c r="B193" s="7">
        <v>284</v>
      </c>
      <c r="C193" s="7">
        <v>192</v>
      </c>
      <c r="D193" s="3" t="s">
        <v>533</v>
      </c>
      <c r="E193" s="7" t="s">
        <v>534</v>
      </c>
      <c r="F193" s="7" t="s">
        <v>437</v>
      </c>
      <c r="G193" s="7"/>
      <c r="H193" s="7">
        <v>10</v>
      </c>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f>SUM(G193:EF193)</f>
        <v>10</v>
      </c>
      <c r="EH193" s="7">
        <v>60</v>
      </c>
      <c r="EI193" s="8">
        <f t="shared" si="13"/>
        <v>600</v>
      </c>
      <c r="EJ193" s="7">
        <v>720</v>
      </c>
      <c r="EK193" s="7">
        <v>600</v>
      </c>
      <c r="EL193" s="7">
        <v>60</v>
      </c>
    </row>
    <row r="194" spans="1:145" x14ac:dyDescent="0.25">
      <c r="A194" s="7">
        <v>26</v>
      </c>
      <c r="B194" s="7">
        <v>285</v>
      </c>
      <c r="C194" s="7">
        <v>193</v>
      </c>
      <c r="D194" s="3" t="s">
        <v>535</v>
      </c>
      <c r="E194" s="7" t="s">
        <v>536</v>
      </c>
      <c r="F194" s="7" t="s">
        <v>218</v>
      </c>
      <c r="G194" s="7"/>
      <c r="H194" s="7">
        <v>5</v>
      </c>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f>SUM(G194:EF194)</f>
        <v>5</v>
      </c>
      <c r="EH194" s="7">
        <v>20.834</v>
      </c>
      <c r="EI194" s="8">
        <f t="shared" si="13"/>
        <v>104.17</v>
      </c>
      <c r="EJ194" s="7">
        <v>125</v>
      </c>
      <c r="EK194" s="7">
        <v>104.17</v>
      </c>
      <c r="EL194" s="7">
        <v>20.834</v>
      </c>
    </row>
    <row r="195" spans="1:145" x14ac:dyDescent="0.25">
      <c r="A195" s="7">
        <v>27</v>
      </c>
      <c r="B195" s="7">
        <v>286</v>
      </c>
      <c r="C195" s="7">
        <v>194</v>
      </c>
      <c r="D195" s="3" t="s">
        <v>537</v>
      </c>
      <c r="E195" s="7" t="s">
        <v>538</v>
      </c>
      <c r="F195" s="7" t="s">
        <v>332</v>
      </c>
      <c r="G195" s="7"/>
      <c r="H195" s="7">
        <v>2</v>
      </c>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f>SUM(G195:EF195)</f>
        <v>2</v>
      </c>
      <c r="EH195" s="7">
        <v>775.19379844961236</v>
      </c>
      <c r="EI195" s="8">
        <f t="shared" ref="EI195:EI202" si="24">EH195*EG195</f>
        <v>1550.3875968992247</v>
      </c>
      <c r="EJ195" s="7">
        <v>1740</v>
      </c>
      <c r="EK195" s="7">
        <v>1450</v>
      </c>
      <c r="EL195" s="7">
        <v>725</v>
      </c>
      <c r="EM195" s="1">
        <v>1000</v>
      </c>
      <c r="EN195" s="9">
        <f t="shared" ref="EN195" si="25">(EL195+EM195)/2</f>
        <v>862.5</v>
      </c>
      <c r="EO195" s="14">
        <f t="shared" ref="EO195" si="26">EM195/1.29</f>
        <v>775.19379844961236</v>
      </c>
    </row>
    <row r="196" spans="1:145" x14ac:dyDescent="0.25">
      <c r="A196" s="7">
        <v>28</v>
      </c>
      <c r="B196" s="7">
        <v>287</v>
      </c>
      <c r="C196" s="7">
        <v>195</v>
      </c>
      <c r="D196" s="3" t="s">
        <v>539</v>
      </c>
      <c r="E196" s="7" t="s">
        <v>540</v>
      </c>
      <c r="F196" s="7" t="s">
        <v>329</v>
      </c>
      <c r="G196" s="7"/>
      <c r="H196" s="7">
        <v>50</v>
      </c>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f>SUM(G196:EF196)</f>
        <v>50</v>
      </c>
      <c r="EH196" s="7">
        <v>38</v>
      </c>
      <c r="EI196" s="8">
        <f t="shared" si="24"/>
        <v>1900</v>
      </c>
      <c r="EJ196" s="7">
        <v>2280</v>
      </c>
      <c r="EK196" s="7">
        <v>1900</v>
      </c>
      <c r="EL196" s="7">
        <v>38</v>
      </c>
    </row>
    <row r="197" spans="1:145" x14ac:dyDescent="0.25">
      <c r="A197" s="7">
        <v>29</v>
      </c>
      <c r="B197" s="7">
        <v>288</v>
      </c>
      <c r="C197" s="7">
        <v>196</v>
      </c>
      <c r="D197" s="3" t="s">
        <v>541</v>
      </c>
      <c r="E197" s="7" t="s">
        <v>542</v>
      </c>
      <c r="F197" s="7" t="s">
        <v>332</v>
      </c>
      <c r="G197" s="7"/>
      <c r="H197" s="7">
        <v>0.05</v>
      </c>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f>SUM(G197:EF197)</f>
        <v>0.05</v>
      </c>
      <c r="EH197" s="7">
        <v>591.79999999999995</v>
      </c>
      <c r="EI197" s="8">
        <f t="shared" si="24"/>
        <v>29.59</v>
      </c>
      <c r="EJ197" s="7">
        <v>35.5</v>
      </c>
      <c r="EK197" s="7">
        <v>29.59</v>
      </c>
      <c r="EL197" s="7">
        <v>591.79999999999995</v>
      </c>
    </row>
    <row r="198" spans="1:145" x14ac:dyDescent="0.25">
      <c r="A198" s="7">
        <v>30</v>
      </c>
      <c r="B198" s="7">
        <v>289</v>
      </c>
      <c r="C198" s="7">
        <v>197</v>
      </c>
      <c r="D198" s="3" t="s">
        <v>543</v>
      </c>
      <c r="E198" s="7" t="s">
        <v>544</v>
      </c>
      <c r="F198" s="7" t="s">
        <v>332</v>
      </c>
      <c r="G198" s="7"/>
      <c r="H198" s="7">
        <v>0.05</v>
      </c>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f>SUM(G198:EF198)</f>
        <v>0.05</v>
      </c>
      <c r="EH198" s="7">
        <v>16150</v>
      </c>
      <c r="EI198" s="8">
        <f t="shared" si="24"/>
        <v>807.5</v>
      </c>
      <c r="EJ198" s="7">
        <v>969</v>
      </c>
      <c r="EK198" s="7">
        <v>807.5</v>
      </c>
      <c r="EL198" s="7">
        <v>16150</v>
      </c>
    </row>
    <row r="199" spans="1:145" x14ac:dyDescent="0.25">
      <c r="A199" s="7">
        <v>31</v>
      </c>
      <c r="B199" s="7">
        <v>290</v>
      </c>
      <c r="C199" s="7">
        <v>198</v>
      </c>
      <c r="D199" s="3" t="s">
        <v>545</v>
      </c>
      <c r="E199" s="7" t="s">
        <v>546</v>
      </c>
      <c r="F199" s="7" t="s">
        <v>332</v>
      </c>
      <c r="G199" s="7"/>
      <c r="H199" s="7">
        <v>0.05</v>
      </c>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f>SUM(G199:EF199)</f>
        <v>0.05</v>
      </c>
      <c r="EH199" s="7">
        <v>1140.9999999999998</v>
      </c>
      <c r="EI199" s="8">
        <f t="shared" si="24"/>
        <v>57.04999999999999</v>
      </c>
      <c r="EJ199" s="7">
        <v>68.45</v>
      </c>
      <c r="EK199" s="7">
        <v>57.05</v>
      </c>
      <c r="EL199" s="7">
        <v>1140.9999999999998</v>
      </c>
    </row>
    <row r="200" spans="1:145" ht="30" x14ac:dyDescent="0.25">
      <c r="A200" s="7">
        <v>36</v>
      </c>
      <c r="B200" s="7">
        <v>291</v>
      </c>
      <c r="C200" s="7">
        <v>199</v>
      </c>
      <c r="D200" s="3" t="s">
        <v>547</v>
      </c>
      <c r="E200" s="7" t="s">
        <v>548</v>
      </c>
      <c r="F200" s="7" t="s">
        <v>155</v>
      </c>
      <c r="G200" s="7"/>
      <c r="H200" s="7">
        <v>1</v>
      </c>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f>SUM(G200:EF200)</f>
        <v>1</v>
      </c>
      <c r="EH200" s="7">
        <v>13134.17</v>
      </c>
      <c r="EI200" s="8">
        <f t="shared" si="24"/>
        <v>13134.17</v>
      </c>
      <c r="EJ200" s="7">
        <v>15761</v>
      </c>
      <c r="EK200" s="7">
        <v>13134.17</v>
      </c>
      <c r="EL200" s="7">
        <v>13134.17</v>
      </c>
    </row>
    <row r="201" spans="1:145" x14ac:dyDescent="0.25">
      <c r="A201" s="7">
        <v>37</v>
      </c>
      <c r="B201" s="7">
        <v>292</v>
      </c>
      <c r="C201" s="7">
        <v>200</v>
      </c>
      <c r="D201" s="3" t="s">
        <v>549</v>
      </c>
      <c r="E201" s="7" t="s">
        <v>550</v>
      </c>
      <c r="F201" s="7" t="s">
        <v>155</v>
      </c>
      <c r="G201" s="7"/>
      <c r="H201" s="7">
        <v>1</v>
      </c>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f>SUM(G201:EF201)</f>
        <v>1</v>
      </c>
      <c r="EH201" s="7">
        <v>108.34</v>
      </c>
      <c r="EI201" s="8">
        <f t="shared" si="24"/>
        <v>108.34</v>
      </c>
      <c r="EJ201" s="7">
        <v>130</v>
      </c>
      <c r="EK201" s="7">
        <v>108.34</v>
      </c>
      <c r="EL201" s="7">
        <v>108.34</v>
      </c>
    </row>
    <row r="202" spans="1:145" ht="30" x14ac:dyDescent="0.25">
      <c r="C202" s="7">
        <v>201</v>
      </c>
      <c r="D202" s="3" t="s">
        <v>551</v>
      </c>
      <c r="E202" s="7" t="s">
        <v>552</v>
      </c>
      <c r="F202" s="7" t="s">
        <v>160</v>
      </c>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v>300</v>
      </c>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f>SUM(G202:EF202)</f>
        <v>300</v>
      </c>
      <c r="EH202" s="7">
        <v>5.0999999999999996</v>
      </c>
      <c r="EI202" s="8">
        <f t="shared" si="24"/>
        <v>1530</v>
      </c>
      <c r="EJ202" s="7"/>
      <c r="EK202" s="7">
        <f>EL202*EG202</f>
        <v>1530</v>
      </c>
      <c r="EL202" s="7">
        <v>5.0999999999999996</v>
      </c>
    </row>
    <row r="203" spans="1:145" x14ac:dyDescent="0.25">
      <c r="G203" s="9">
        <f>SUM(G2:G201)</f>
        <v>10</v>
      </c>
      <c r="H203" s="9">
        <f t="shared" ref="H203:BS203" si="27">SUM(H2:H201)</f>
        <v>767.49999999999977</v>
      </c>
      <c r="I203" s="9">
        <f t="shared" si="27"/>
        <v>526</v>
      </c>
      <c r="J203" s="9">
        <f t="shared" si="27"/>
        <v>2155</v>
      </c>
      <c r="K203" s="9">
        <f t="shared" si="27"/>
        <v>175</v>
      </c>
      <c r="L203" s="9">
        <f t="shared" si="27"/>
        <v>175</v>
      </c>
      <c r="M203" s="9">
        <f t="shared" si="27"/>
        <v>4660</v>
      </c>
      <c r="N203" s="9">
        <f t="shared" si="27"/>
        <v>2200</v>
      </c>
      <c r="O203" s="9">
        <f t="shared" si="27"/>
        <v>3189.5</v>
      </c>
      <c r="P203" s="9">
        <f t="shared" si="27"/>
        <v>1254</v>
      </c>
      <c r="Q203" s="9">
        <f t="shared" si="27"/>
        <v>1267</v>
      </c>
      <c r="R203" s="9">
        <f t="shared" si="27"/>
        <v>525</v>
      </c>
      <c r="S203" s="9">
        <f t="shared" si="27"/>
        <v>1</v>
      </c>
      <c r="T203" s="9">
        <f t="shared" si="27"/>
        <v>133</v>
      </c>
      <c r="U203" s="9">
        <f t="shared" si="27"/>
        <v>1000</v>
      </c>
      <c r="V203" s="9">
        <f t="shared" si="27"/>
        <v>500</v>
      </c>
      <c r="W203" s="9">
        <f t="shared" si="27"/>
        <v>300</v>
      </c>
      <c r="X203" s="9">
        <f t="shared" si="27"/>
        <v>0</v>
      </c>
      <c r="Y203" s="9">
        <f t="shared" si="27"/>
        <v>1</v>
      </c>
      <c r="Z203" s="9">
        <f t="shared" si="27"/>
        <v>400</v>
      </c>
      <c r="AA203" s="9">
        <f t="shared" si="27"/>
        <v>700</v>
      </c>
      <c r="AB203" s="9">
        <f t="shared" si="27"/>
        <v>210</v>
      </c>
      <c r="AC203" s="9">
        <f t="shared" si="27"/>
        <v>1</v>
      </c>
      <c r="AD203" s="9">
        <f t="shared" si="27"/>
        <v>2002</v>
      </c>
      <c r="AE203" s="9">
        <f t="shared" si="27"/>
        <v>100</v>
      </c>
      <c r="AF203" s="9">
        <f t="shared" si="27"/>
        <v>500.1</v>
      </c>
      <c r="AG203" s="9">
        <f t="shared" si="27"/>
        <v>2252</v>
      </c>
      <c r="AH203" s="9">
        <f t="shared" si="27"/>
        <v>3052.01</v>
      </c>
      <c r="AI203" s="9">
        <f t="shared" si="27"/>
        <v>10</v>
      </c>
      <c r="AJ203" s="9">
        <f t="shared" si="27"/>
        <v>1000</v>
      </c>
      <c r="AK203" s="9">
        <f t="shared" si="27"/>
        <v>200</v>
      </c>
      <c r="AL203" s="9">
        <f t="shared" si="27"/>
        <v>370</v>
      </c>
      <c r="AM203" s="9">
        <f t="shared" si="27"/>
        <v>1000</v>
      </c>
      <c r="AN203" s="9">
        <f t="shared" si="27"/>
        <v>1000</v>
      </c>
      <c r="AO203" s="9">
        <f t="shared" si="27"/>
        <v>480</v>
      </c>
      <c r="AP203" s="9">
        <f t="shared" si="27"/>
        <v>20</v>
      </c>
      <c r="AQ203" s="9">
        <f t="shared" si="27"/>
        <v>204</v>
      </c>
      <c r="AR203" s="9">
        <f t="shared" si="27"/>
        <v>200</v>
      </c>
      <c r="AS203" s="9">
        <f t="shared" si="27"/>
        <v>150</v>
      </c>
      <c r="AT203" s="9">
        <f t="shared" si="27"/>
        <v>101</v>
      </c>
      <c r="AU203" s="9">
        <f t="shared" si="27"/>
        <v>2</v>
      </c>
      <c r="AV203" s="9">
        <f t="shared" si="27"/>
        <v>100</v>
      </c>
      <c r="AW203" s="9">
        <f t="shared" si="27"/>
        <v>500</v>
      </c>
      <c r="AX203" s="9">
        <f t="shared" si="27"/>
        <v>1100</v>
      </c>
      <c r="AY203" s="9">
        <f t="shared" si="27"/>
        <v>600</v>
      </c>
      <c r="AZ203" s="9">
        <f t="shared" si="27"/>
        <v>1000</v>
      </c>
      <c r="BA203" s="9">
        <f t="shared" si="27"/>
        <v>300</v>
      </c>
      <c r="BB203" s="9">
        <f t="shared" si="27"/>
        <v>100</v>
      </c>
      <c r="BC203" s="9">
        <f t="shared" si="27"/>
        <v>176</v>
      </c>
      <c r="BD203" s="9">
        <f t="shared" si="27"/>
        <v>6000.5</v>
      </c>
      <c r="BE203" s="9">
        <f t="shared" si="27"/>
        <v>100</v>
      </c>
      <c r="BF203" s="9">
        <f t="shared" si="27"/>
        <v>1507</v>
      </c>
      <c r="BG203" s="9">
        <f t="shared" si="27"/>
        <v>100</v>
      </c>
      <c r="BH203" s="9">
        <f t="shared" si="27"/>
        <v>500</v>
      </c>
      <c r="BI203" s="9">
        <f t="shared" si="27"/>
        <v>200</v>
      </c>
      <c r="BJ203" s="9">
        <f t="shared" si="27"/>
        <v>1325</v>
      </c>
      <c r="BK203" s="9">
        <f t="shared" si="27"/>
        <v>1000</v>
      </c>
      <c r="BL203" s="9">
        <f t="shared" si="27"/>
        <v>302</v>
      </c>
      <c r="BM203" s="9">
        <f t="shared" si="27"/>
        <v>25</v>
      </c>
      <c r="BN203" s="9">
        <f t="shared" si="27"/>
        <v>500</v>
      </c>
      <c r="BO203" s="9">
        <f t="shared" si="27"/>
        <v>200</v>
      </c>
      <c r="BP203" s="9">
        <f t="shared" si="27"/>
        <v>2</v>
      </c>
      <c r="BQ203" s="9">
        <f t="shared" si="27"/>
        <v>401</v>
      </c>
      <c r="BR203" s="9">
        <f t="shared" si="27"/>
        <v>1000</v>
      </c>
      <c r="BS203" s="9">
        <f t="shared" si="27"/>
        <v>2000</v>
      </c>
      <c r="BT203" s="9">
        <f t="shared" ref="BT203:EE203" si="28">SUM(BT2:BT201)</f>
        <v>1600.1</v>
      </c>
      <c r="BU203" s="9">
        <f t="shared" si="28"/>
        <v>100</v>
      </c>
      <c r="BV203" s="9">
        <f t="shared" si="28"/>
        <v>201</v>
      </c>
      <c r="BW203" s="9">
        <f t="shared" si="28"/>
        <v>850.5</v>
      </c>
      <c r="BX203" s="9">
        <f t="shared" si="28"/>
        <v>1000</v>
      </c>
      <c r="BY203" s="9">
        <f t="shared" si="28"/>
        <v>1000</v>
      </c>
      <c r="BZ203" s="9">
        <f t="shared" si="28"/>
        <v>1200</v>
      </c>
      <c r="CA203" s="9">
        <f t="shared" si="28"/>
        <v>600</v>
      </c>
      <c r="CB203" s="9">
        <f t="shared" si="28"/>
        <v>2003</v>
      </c>
      <c r="CC203" s="9">
        <f t="shared" si="28"/>
        <v>8583.1</v>
      </c>
      <c r="CD203" s="9">
        <f t="shared" si="28"/>
        <v>306</v>
      </c>
      <c r="CE203" s="9">
        <f t="shared" si="28"/>
        <v>500</v>
      </c>
      <c r="CF203" s="9">
        <f t="shared" si="28"/>
        <v>4670.2</v>
      </c>
      <c r="CG203" s="9">
        <f t="shared" si="28"/>
        <v>1000</v>
      </c>
      <c r="CH203" s="9">
        <f t="shared" si="28"/>
        <v>13455</v>
      </c>
      <c r="CI203" s="9">
        <f t="shared" si="28"/>
        <v>18446.099999999995</v>
      </c>
      <c r="CJ203" s="9">
        <f t="shared" si="28"/>
        <v>14246.2</v>
      </c>
      <c r="CK203" s="9">
        <f t="shared" si="28"/>
        <v>3910.98</v>
      </c>
      <c r="CL203" s="9">
        <f t="shared" si="28"/>
        <v>1750</v>
      </c>
      <c r="CM203" s="9">
        <f t="shared" si="28"/>
        <v>11726</v>
      </c>
      <c r="CN203" s="9">
        <f t="shared" si="28"/>
        <v>1622</v>
      </c>
      <c r="CO203" s="9">
        <f t="shared" si="28"/>
        <v>2301</v>
      </c>
      <c r="CP203" s="9">
        <f t="shared" si="28"/>
        <v>6</v>
      </c>
      <c r="CQ203" s="9">
        <f t="shared" si="28"/>
        <v>4709</v>
      </c>
      <c r="CR203" s="9">
        <f t="shared" si="28"/>
        <v>1</v>
      </c>
      <c r="CS203" s="9">
        <f t="shared" si="28"/>
        <v>11072.55</v>
      </c>
      <c r="CT203" s="9">
        <f t="shared" si="28"/>
        <v>301</v>
      </c>
      <c r="CU203" s="9">
        <f t="shared" si="28"/>
        <v>912</v>
      </c>
      <c r="CV203" s="9">
        <f t="shared" si="28"/>
        <v>4869</v>
      </c>
      <c r="CW203" s="9">
        <f t="shared" si="28"/>
        <v>2102</v>
      </c>
      <c r="CX203" s="9">
        <f t="shared" si="28"/>
        <v>3739</v>
      </c>
      <c r="CY203" s="9">
        <f t="shared" si="28"/>
        <v>2377</v>
      </c>
      <c r="CZ203" s="9">
        <f t="shared" si="28"/>
        <v>1801</v>
      </c>
      <c r="DA203" s="9">
        <f t="shared" si="28"/>
        <v>10771.25</v>
      </c>
      <c r="DB203" s="9">
        <f t="shared" si="28"/>
        <v>203</v>
      </c>
      <c r="DC203" s="9">
        <f t="shared" si="28"/>
        <v>1204</v>
      </c>
      <c r="DD203" s="9">
        <f t="shared" si="28"/>
        <v>2120</v>
      </c>
      <c r="DE203" s="9">
        <f t="shared" si="28"/>
        <v>1300</v>
      </c>
      <c r="DF203" s="9">
        <f t="shared" si="28"/>
        <v>110</v>
      </c>
      <c r="DG203" s="9">
        <f t="shared" si="28"/>
        <v>676</v>
      </c>
      <c r="DH203" s="9">
        <f t="shared" si="28"/>
        <v>300</v>
      </c>
      <c r="DI203" s="9">
        <f t="shared" si="28"/>
        <v>900</v>
      </c>
      <c r="DJ203" s="9">
        <f t="shared" si="28"/>
        <v>1</v>
      </c>
      <c r="DK203" s="9">
        <f t="shared" si="28"/>
        <v>200</v>
      </c>
      <c r="DL203" s="9">
        <f t="shared" si="28"/>
        <v>201</v>
      </c>
      <c r="DM203" s="9">
        <f t="shared" si="28"/>
        <v>2100</v>
      </c>
      <c r="DN203" s="9">
        <f t="shared" si="28"/>
        <v>6702</v>
      </c>
      <c r="DO203" s="9">
        <f t="shared" si="28"/>
        <v>112</v>
      </c>
      <c r="DP203" s="9">
        <f t="shared" si="28"/>
        <v>1202</v>
      </c>
      <c r="DQ203" s="9">
        <f t="shared" si="28"/>
        <v>300</v>
      </c>
      <c r="DR203" s="9">
        <f t="shared" si="28"/>
        <v>2300</v>
      </c>
      <c r="DS203" s="9">
        <f t="shared" si="28"/>
        <v>310</v>
      </c>
      <c r="DT203" s="9">
        <f t="shared" si="28"/>
        <v>731</v>
      </c>
      <c r="DU203" s="9">
        <f t="shared" si="28"/>
        <v>2971</v>
      </c>
      <c r="DV203" s="9">
        <f t="shared" si="28"/>
        <v>1850</v>
      </c>
      <c r="DW203" s="9">
        <f t="shared" si="28"/>
        <v>400</v>
      </c>
      <c r="DX203" s="9">
        <f t="shared" si="28"/>
        <v>110</v>
      </c>
      <c r="DY203" s="9">
        <f t="shared" si="28"/>
        <v>2201</v>
      </c>
      <c r="DZ203" s="9">
        <f t="shared" si="28"/>
        <v>100</v>
      </c>
      <c r="EA203" s="9">
        <f t="shared" si="28"/>
        <v>121</v>
      </c>
      <c r="EB203" s="9">
        <f t="shared" si="28"/>
        <v>3903.5</v>
      </c>
      <c r="EC203" s="9">
        <f t="shared" si="28"/>
        <v>1201</v>
      </c>
      <c r="ED203" s="9">
        <f t="shared" si="28"/>
        <v>1900</v>
      </c>
      <c r="EE203" s="9">
        <f t="shared" si="28"/>
        <v>6</v>
      </c>
      <c r="EF203" s="9">
        <f t="shared" ref="EF203:ET203" si="29">SUM(EF2:EF201)</f>
        <v>18</v>
      </c>
      <c r="EG203" s="9">
        <f t="shared" si="29"/>
        <v>221317.09</v>
      </c>
      <c r="EI203" s="15">
        <f>SUM(EI2:EI202)</f>
        <v>1776231.7940697675</v>
      </c>
      <c r="EJ203" s="9">
        <f t="shared" si="29"/>
        <v>1844322.8500000003</v>
      </c>
      <c r="EK203" s="9">
        <f t="shared" si="29"/>
        <v>1536935.9400000002</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2026-05-06T08:45:21Z</dcterms:created>
  <dcterms:modified xsi:type="dcterms:W3CDTF">2026-05-06T08:46:07Z</dcterms:modified>
</cp:coreProperties>
</file>