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de Laborator Repetat 2\Demarare\"/>
    </mc:Choice>
  </mc:AlternateContent>
  <xr:revisionPtr revIDLastSave="0" documentId="13_ncr:1_{417E7AC1-9DD1-4175-A968-ABC229AB04B2}" xr6:coauthVersionLast="47" xr6:coauthVersionMax="47" xr10:uidLastSave="{00000000-0000-0000-0000-000000000000}"/>
  <bookViews>
    <workbookView xWindow="-120" yWindow="-120" windowWidth="29040" windowHeight="15720" xr2:uid="{A4D98A8D-0716-40E6-9330-10B4A7D6A5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R60" i="1" l="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ES59" i="1"/>
  <c r="ET59" i="1" s="1"/>
  <c r="EU59" i="1" s="1"/>
  <c r="ES58" i="1"/>
  <c r="ET58" i="1" s="1"/>
  <c r="EU58" i="1" s="1"/>
  <c r="ES57" i="1"/>
  <c r="ET57" i="1" s="1"/>
  <c r="EU57" i="1" s="1"/>
  <c r="ET56" i="1"/>
  <c r="EU56" i="1" s="1"/>
  <c r="ES56" i="1"/>
  <c r="ET55" i="1"/>
  <c r="EU55" i="1" s="1"/>
  <c r="ES55" i="1"/>
  <c r="ES54" i="1"/>
  <c r="ET54" i="1" s="1"/>
  <c r="EU54" i="1" s="1"/>
  <c r="EU53" i="1"/>
  <c r="ET53" i="1"/>
  <c r="ES53" i="1"/>
  <c r="EU52" i="1"/>
  <c r="ET52" i="1"/>
  <c r="ES52" i="1"/>
  <c r="ES51" i="1"/>
  <c r="ET51" i="1" s="1"/>
  <c r="EU51" i="1" s="1"/>
  <c r="ES50" i="1"/>
  <c r="ET50" i="1" s="1"/>
  <c r="EU50" i="1" s="1"/>
  <c r="ES49" i="1"/>
  <c r="ET49" i="1" s="1"/>
  <c r="EU49" i="1" s="1"/>
  <c r="ET48" i="1"/>
  <c r="EU48" i="1" s="1"/>
  <c r="ES48" i="1"/>
  <c r="ET47" i="1"/>
  <c r="EU47" i="1" s="1"/>
  <c r="ES47" i="1"/>
  <c r="ES46" i="1"/>
  <c r="ET46" i="1" s="1"/>
  <c r="EU46" i="1" s="1"/>
  <c r="EU45" i="1"/>
  <c r="ET45" i="1"/>
  <c r="ES45" i="1"/>
  <c r="EU44" i="1"/>
  <c r="ET44" i="1"/>
  <c r="ES44" i="1"/>
  <c r="ES43" i="1"/>
  <c r="ET43" i="1" s="1"/>
  <c r="EU43" i="1" s="1"/>
  <c r="ES42" i="1"/>
  <c r="ET42" i="1" s="1"/>
  <c r="EU42" i="1" s="1"/>
  <c r="ES41" i="1"/>
  <c r="ET41" i="1" s="1"/>
  <c r="EU41" i="1" s="1"/>
  <c r="ET40" i="1"/>
  <c r="EU40" i="1" s="1"/>
  <c r="ES40" i="1"/>
  <c r="ET39" i="1"/>
  <c r="EU39" i="1" s="1"/>
  <c r="ES39" i="1"/>
  <c r="ES38" i="1"/>
  <c r="ET38" i="1" s="1"/>
  <c r="EU38" i="1" s="1"/>
  <c r="EU37" i="1"/>
  <c r="ET37" i="1"/>
  <c r="ES37" i="1"/>
  <c r="EU36" i="1"/>
  <c r="ET36" i="1"/>
  <c r="ES36" i="1"/>
  <c r="ES35" i="1"/>
  <c r="ET35" i="1" s="1"/>
  <c r="EU35" i="1" s="1"/>
  <c r="ES34" i="1"/>
  <c r="ET34" i="1" s="1"/>
  <c r="EU34" i="1" s="1"/>
  <c r="ES33" i="1"/>
  <c r="ET33" i="1" s="1"/>
  <c r="EU33" i="1" s="1"/>
  <c r="ET32" i="1"/>
  <c r="EU32" i="1" s="1"/>
  <c r="ES32" i="1"/>
  <c r="ET31" i="1"/>
  <c r="EU31" i="1" s="1"/>
  <c r="ES31" i="1"/>
  <c r="ES30" i="1"/>
  <c r="ET30" i="1" s="1"/>
  <c r="EU30" i="1" s="1"/>
  <c r="EU29" i="1"/>
  <c r="ET29" i="1"/>
  <c r="ES29" i="1"/>
  <c r="EU28" i="1"/>
  <c r="ET28" i="1"/>
  <c r="ES28" i="1"/>
  <c r="ES27" i="1"/>
  <c r="ET27" i="1" s="1"/>
  <c r="EU27" i="1" s="1"/>
  <c r="ES26" i="1"/>
  <c r="ET26" i="1" s="1"/>
  <c r="EU26" i="1" s="1"/>
  <c r="ES25" i="1"/>
  <c r="ET25" i="1" s="1"/>
  <c r="EU25" i="1" s="1"/>
  <c r="ET24" i="1"/>
  <c r="EU24" i="1" s="1"/>
  <c r="ES24" i="1"/>
  <c r="ET23" i="1"/>
  <c r="EU23" i="1" s="1"/>
  <c r="ES23" i="1"/>
  <c r="ES22" i="1"/>
  <c r="ET22" i="1" s="1"/>
  <c r="EU22" i="1" s="1"/>
  <c r="EU21" i="1"/>
  <c r="ET21" i="1"/>
  <c r="ES21" i="1"/>
  <c r="EU20" i="1"/>
  <c r="ET20" i="1"/>
  <c r="ES20" i="1"/>
  <c r="ES19" i="1"/>
  <c r="ET19" i="1" s="1"/>
  <c r="EU19" i="1" s="1"/>
  <c r="ES18" i="1"/>
  <c r="ET18" i="1" s="1"/>
  <c r="EU18" i="1" s="1"/>
  <c r="ES17" i="1"/>
  <c r="ET17" i="1" s="1"/>
  <c r="EU17" i="1" s="1"/>
  <c r="ET16" i="1"/>
  <c r="EU16" i="1" s="1"/>
  <c r="ES16" i="1"/>
  <c r="ET15" i="1"/>
  <c r="EU15" i="1" s="1"/>
  <c r="ES15" i="1"/>
  <c r="ES14" i="1"/>
  <c r="ET14" i="1" s="1"/>
  <c r="EU14" i="1" s="1"/>
  <c r="EU13" i="1"/>
  <c r="ET13" i="1"/>
  <c r="ES13" i="1"/>
  <c r="EU12" i="1"/>
  <c r="ET12" i="1"/>
  <c r="ES12" i="1"/>
  <c r="ES11" i="1"/>
  <c r="ET11" i="1" s="1"/>
  <c r="EU11" i="1" s="1"/>
  <c r="ES10" i="1"/>
  <c r="ET10" i="1" s="1"/>
  <c r="EU10" i="1" s="1"/>
  <c r="ES9" i="1"/>
  <c r="ET9" i="1" s="1"/>
  <c r="EU9" i="1" s="1"/>
  <c r="ET8" i="1"/>
  <c r="EU8" i="1" s="1"/>
  <c r="ES8" i="1"/>
  <c r="ET7" i="1"/>
  <c r="EU7" i="1" s="1"/>
  <c r="ES7" i="1"/>
  <c r="ES6" i="1"/>
  <c r="ET6" i="1" s="1"/>
  <c r="EU6" i="1" s="1"/>
  <c r="EU5" i="1"/>
  <c r="ET5" i="1"/>
  <c r="ES5" i="1"/>
  <c r="EU4" i="1"/>
  <c r="ET4" i="1"/>
  <c r="ES4" i="1"/>
  <c r="ES3" i="1"/>
  <c r="ET3" i="1" s="1"/>
  <c r="EU3" i="1" s="1"/>
  <c r="ES2" i="1"/>
  <c r="ES60" i="1" s="1"/>
  <c r="ET2" i="1" l="1"/>
  <c r="ET60" i="1" l="1"/>
  <c r="EU60" i="1" s="1"/>
  <c r="EU2" i="1"/>
</calcChain>
</file>

<file path=xl/sharedStrings.xml><?xml version="1.0" encoding="utf-8"?>
<sst xmlns="http://schemas.openxmlformats.org/spreadsheetml/2006/main" count="335" uniqueCount="273">
  <si>
    <t>Column1</t>
  </si>
  <si>
    <t>Nr.Lot Procedura de baza</t>
  </si>
  <si>
    <t>Nr. Lot Procedura Repetat</t>
  </si>
  <si>
    <t>Nr lot II</t>
  </si>
  <si>
    <t>Denumire Lot</t>
  </si>
  <si>
    <t>Specificația tehnică</t>
  </si>
  <si>
    <t>Specificația tehnică initiala pentru arhiva</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</si>
  <si>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</si>
  <si>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</si>
  <si>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</si>
  <si>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</si>
  <si>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</si>
  <si>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</si>
  <si>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DE PLASAMENT TEMPORAR PENTRU PERSOANE CU DIZABILITATI MUN ORHEI</t>
  </si>
  <si>
    <t>CENTRUL NATIONAL DE TRANSFUZIE A SANGELUI</t>
  </si>
  <si>
    <t>IM CENTRUL STOMATOLOGIC RAIONAL CAUSENI</t>
  </si>
  <si>
    <t>IM CENTRUL STOMATOLOGIC RAIONAL CRIULENI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</si>
  <si>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</si>
  <si>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</si>
  <si>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</si>
  <si>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</si>
  <si>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</si>
  <si>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BACIOI</t>
  </si>
  <si>
    <t>IMSP CENTRUL DE SANATATE BAIMACLIA</t>
  </si>
  <si>
    <t>IMSP CENTRUL DE SANATATE BARDAR</t>
  </si>
  <si>
    <t>IMSP CENTRUL DE SANATATE BILICENII VECHI</t>
  </si>
  <si>
    <t>IMSP CENTRUL DE SANATATE BIRUINTA</t>
  </si>
  <si>
    <t>IMSP CENTRUL DE SANATATE BRAVICENI</t>
  </si>
  <si>
    <t>IMSP CENTRUL DE SANATATE BRICENI</t>
  </si>
  <si>
    <t>IMSP CENTRUL DE SANATATE CAHUL</t>
  </si>
  <si>
    <t>IMSP CENTRUL DE SANATATE CAINARI VECHI</t>
  </si>
  <si>
    <t>IMSP CENTRUL DE SANATATE CALARASI</t>
  </si>
  <si>
    <t>IMSP CENTRUL DE SANATATE CANTEMIR</t>
  </si>
  <si>
    <t>IMSP CENTRUL DE SANATATE CAUSENI</t>
  </si>
  <si>
    <t>IMSP CENTRUL DE SANATATE CEADIR-LUNGA</t>
  </si>
  <si>
    <t>IMSP CENTRUL DE SANATATE CHIPERCENI</t>
  </si>
  <si>
    <t>IMSP CENTRUL DE SANATATE CHIRSOVA</t>
  </si>
  <si>
    <t>IMSP CENTRUL DE SANATATE CHISCARENI</t>
  </si>
  <si>
    <t>IMSP CENTRUL DE SANATATE CIMISLIA</t>
  </si>
  <si>
    <t>IMSP CENTRUL DE SANATATE CINISEUTI</t>
  </si>
  <si>
    <t>IMSP CENTRUL DE SANATATE CORJEUTI</t>
  </si>
  <si>
    <t>IMSP CENTRUL DE SANATATE CORLATENI</t>
  </si>
  <si>
    <t>IMSP CENTRUL DE SANATATE CRIHANA VECHE</t>
  </si>
  <si>
    <t>IMSP CENTRUL DE SANATATE CRIULENI</t>
  </si>
  <si>
    <t>IMSP CENTRUL DE SANATATE CUPCINI</t>
  </si>
  <si>
    <t>IMSP CENTRUL DE SANATATE DANUTENI</t>
  </si>
  <si>
    <t>IMSP CENTRUL DE SANATATE DUBASARI</t>
  </si>
  <si>
    <t>IMSP CENTRUL DE SANATATE DURLESTI</t>
  </si>
  <si>
    <t>IMSP CENTRUL DE SANATATE GIURGIULESTI</t>
  </si>
  <si>
    <t>IMSP CENTRUL DE SANATATE GLODENI</t>
  </si>
  <si>
    <t>IMSP CENTRUL DE SANATATE HANCESTI</t>
  </si>
  <si>
    <t>IMSP CENTRUL DE SANATATE IALOVENI</t>
  </si>
  <si>
    <t>IMSP CENTRUL DE SANATATE LAPUSNA PASCANI</t>
  </si>
  <si>
    <t>IMSP CENTRUL DE SANATATE LARGA</t>
  </si>
  <si>
    <t>IMSP CENTRUL DE SANATATE MAGDACESTI</t>
  </si>
  <si>
    <t>IMSP CENTRUL DE SANATATE MARAMONOVCA</t>
  </si>
  <si>
    <t>IMSP CENTRUL DE SANATATE MARCULESTI</t>
  </si>
  <si>
    <t>IMSP CENTRUL DE SANATATE MIHAILENI</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</si>
  <si>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</si>
  <si>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</si>
  <si>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</si>
  <si>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</si>
  <si>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</si>
  <si>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</si>
  <si>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</si>
  <si>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PANASESTI</t>
  </si>
  <si>
    <t>IMSP CENTRUL DE SANATATE PELINIA</t>
  </si>
  <si>
    <t>IMSP CENTRUL DE SANATATE PERESECINA</t>
  </si>
  <si>
    <t>IMSP CENTRUL DE SANATATE RADOAIA</t>
  </si>
  <si>
    <t>IMSP CENTRUL DE SANATATE RASCANI</t>
  </si>
  <si>
    <t>IMSP CENTRUL DE SANATATE RASPOPENI</t>
  </si>
  <si>
    <t>IMSP CENTRUL DE SANATATE REZINA</t>
  </si>
  <si>
    <t>IMSP CENTRUL DE SANATATE RUDI</t>
  </si>
  <si>
    <t>IMSP CENTRUL DE SANATATE SALCUTA</t>
  </si>
  <si>
    <t>IMSP CENTRUL DE SANATATE SANATAUCA</t>
  </si>
  <si>
    <t>IMSP CENTRUL DE SANATATE SANGEREI</t>
  </si>
  <si>
    <t>IMSP CENTRUL DE SANATATE SANGEREII NOI</t>
  </si>
  <si>
    <t>IMSP CENTRUL DE SANATATE SIPOTENI</t>
  </si>
  <si>
    <t>IMSP CENTRUL DE SANATATE SLOBOZIA CREMENE</t>
  </si>
  <si>
    <t>IMSP CENTRUL DE SANATATE SOLDANESTI</t>
  </si>
  <si>
    <t>IMSP CENTRUL DE SANATATE SOROCA-NOUA</t>
  </si>
  <si>
    <t>IMSP CENTRUL DE SANATATE STAUCENI</t>
  </si>
  <si>
    <t>IMSP CENTRUL DE SANATATE STEFAN VODA</t>
  </si>
  <si>
    <t>IMSP CENTRUL DE SANATATE STRASENI</t>
  </si>
  <si>
    <t>IMSP CENTRUL DE SANATATE STURZOVCA</t>
  </si>
  <si>
    <t>IMSP CENTRUL DE SANATATE TARIGRAD</t>
  </si>
  <si>
    <t>IMSP CENTRUL DE SANATATE TRUSENI</t>
  </si>
  <si>
    <t>IMSP CENTRUL DE SANATATE UNGHENI</t>
  </si>
  <si>
    <t>IMSP CENTRUL DE SANATATE VARATIC</t>
  </si>
  <si>
    <t>IMSP CENTRUL DE SANATATE VARNITA</t>
  </si>
  <si>
    <t>IMSP CENTRUL DE SANATATE VARZARESTII NOI PITUSCA</t>
  </si>
  <si>
    <t>IMSP CENTRUL DE SANATATE VASILEUTI</t>
  </si>
  <si>
    <t>IMSP CENTRUL DE SANATATE VATRA</t>
  </si>
  <si>
    <t>IMSP CENTRUL DE SANATATE VULCANESTI</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</si>
  <si>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</si>
  <si>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</si>
  <si>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</si>
  <si>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</si>
  <si>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</si>
  <si>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</si>
  <si>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</si>
  <si>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</si>
  <si>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</si>
  <si>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</si>
  <si>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</si>
  <si>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</si>
  <si>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</si>
  <si>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</si>
  <si>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</si>
  <si>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</si>
  <si>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</si>
  <si>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</si>
  <si>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</si>
  <si>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</si>
  <si>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</si>
  <si>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</si>
  <si>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</si>
  <si>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</si>
  <si>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</si>
  <si>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</si>
  <si>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</si>
  <si>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</si>
  <si>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</si>
  <si>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</si>
  <si>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CANTEMIR</t>
  </si>
  <si>
    <t>IMSP SPITALUL RAIONAL CAUSENI ANA SI ALEXANDRU</t>
  </si>
  <si>
    <t>IMSP SPITALUL RAIONAL CEADIR-LUNGA</t>
  </si>
  <si>
    <t>IMSP SPITALUL RAIONAL CIMISLIA</t>
  </si>
  <si>
    <t>IMSP SPITALUL RAIONAL CRIULENI</t>
  </si>
  <si>
    <t>IMSP SPITALUL RAIONAL DROCHIA NICOLAE TESTEMITANU</t>
  </si>
  <si>
    <t>IMSP SPITALUL RAIONAL EDINET</t>
  </si>
  <si>
    <t>IMSP SPITALUL RAIONAL FLORESTI</t>
  </si>
  <si>
    <t>IMSP SPITALUL RAIONAL GLODENI</t>
  </si>
  <si>
    <t>IMSP SPITALUL RAIONAL IALOVENI</t>
  </si>
  <si>
    <t>IMSP SPITALUL RAIONAL LEOVA</t>
  </si>
  <si>
    <t>IMSP SPITALUL RAIONAL NISPORENI</t>
  </si>
  <si>
    <t>IMSP SPITALUL RAIONAL ORHEI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</si>
  <si>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</si>
  <si>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</si>
  <si>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</si>
  <si>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</si>
  <si>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</si>
  <si>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</si>
  <si>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</si>
  <si>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</si>
  <si>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</si>
  <si>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</si>
  <si>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MEDICAL AL MINISTERULUI AFACERILOR INTERNE</t>
  </si>
  <si>
    <t>Cantitatea totală</t>
  </si>
  <si>
    <t>Suma cu TVA</t>
  </si>
  <si>
    <t>Valoarea alocată</t>
  </si>
  <si>
    <t>Burete (filtre) pentru casete biopsie.</t>
  </si>
  <si>
    <t>Bucată</t>
  </si>
  <si>
    <t>Capilar p/u VSH de unica folosinta Pancencov</t>
  </si>
  <si>
    <t>Capilare VSH, tip Pancencov, 5.0x174.5 mm, gradat 0-90 mm, diviziune 1 mm, cu adaptor pt eprubete</t>
  </si>
  <si>
    <t>Casete histologice, orificii rotunde</t>
  </si>
  <si>
    <t>Casetă de plastic cu capac pentru biopsii cu orificii rotunde, din polimer acetat pentru procesare, includere și secționare; rezistente la solvenții histologici, suprafața de scriere în unchi 45,0o Pachet până la 200 casete/cutie</t>
  </si>
  <si>
    <t>Castete de plastic pentru biopsii cu orificii rotunde, din polimer acetat pentru procesafre, includere și secționare; rezistente la solvenții histologici, suprafața de scriere în unchi 45,0o Pachet până la 200 casete/cutie</t>
  </si>
  <si>
    <t>Colbe termolabile 500 ml</t>
  </si>
  <si>
    <t>Colbe Termostabile din sticla borosilicata 3.3. conice cu fund plat  500 ml  (Balon Erlenmeyer)</t>
  </si>
  <si>
    <t>Container pentru transportarea materialul histologic tisular 60 ml</t>
  </si>
  <si>
    <t>Container anatomo-patmorfologic 60 ml 1.Volum Total: 60 ml (+-10ml) 2.cu etichetă pentru marcare 3.cu capac cu înfiletare maximă ce împiedică scurgerea lichidelor. Ambalarea containerelor cu capacul inchis (asamblat)</t>
  </si>
  <si>
    <t>Cuva dreptunghiulara, inox</t>
  </si>
  <si>
    <t>Cuva dreptunghiulara, inox 24x52 (+/- 2) cm</t>
  </si>
  <si>
    <t>Cuve pentru protrombina si fibrinogen Compatibile cu coagulometru CLINDIAG</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</si>
  <si>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</si>
  <si>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</si>
  <si>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Hirtie de indicator PH 0-12 </t>
  </si>
  <si>
    <t>De la pH 4.0-10.0. cu diviziuni scala de culoare maxim 0.5 unitati de PH)   pentru efectuarea spermogramelor. Ambalare până la 100 teste-indicator. Bucată=teste-indicator</t>
  </si>
  <si>
    <t>Lamă histologică superfrost, margine șlefuită</t>
  </si>
  <si>
    <t>Lame de microscopie 25 (±0,5) X 76 (±0.5) mm, grosime 1,00-1,20 mm, superfrost, margine șlefuită până la 50 bucăți per cutie.</t>
  </si>
  <si>
    <t xml:space="preserve">Lame de microscopie margine șlefuită </t>
  </si>
  <si>
    <t>Lame de microscopie 25x75 (±1,0 mm)  grosime 1.0-1.2mm  superfrost. margine șlefuită până la 50 lame/cutie</t>
  </si>
  <si>
    <t>Lame histologice de sticla</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</si>
  <si>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</si>
  <si>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Lame histologie pentru IHC</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</si>
  <si>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</si>
  <si>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Lame pentru microtom HP35 Ultra</t>
  </si>
  <si>
    <t>lungimea:75mm; latimea:10mm; 34-35 grade; oțel-carbon(cutie maxim 50 buc). 10 lame ca mostră pentru analiza ofertei</t>
  </si>
  <si>
    <t>Lame pentru secționare T 130</t>
  </si>
  <si>
    <t xml:space="preserve">Cutie a cîte maxim 50 bucăți,  Lungimea 130 mmm. Dispasable Trimming Blades.latimea:18mm; 35grade;otel-carbon(cutie- maxim 50 buc). </t>
  </si>
  <si>
    <t>Lame pentru secționare T 260</t>
  </si>
  <si>
    <t xml:space="preserve">Cutie a cîte maxim 50 bucăți,  Lungimea 260 mmm. Dispasable Trimming Blades.latimea:18mm; 35grade;otel-carbon(cutie- maxim 50 buc). </t>
  </si>
  <si>
    <t xml:space="preserve">Lancete sterile pentru screening neonatal </t>
  </si>
  <si>
    <t>Lancete sterile pentru screening neonatal ambalaj individual pentru copii -Pentru colectarea petelor de singe la fenilcetonurie la copii noi născuți</t>
  </si>
  <si>
    <t>Microplăci cu 96 godeuri, cu fund de tip U</t>
  </si>
  <si>
    <t>Microplăci cu 96 godeuri, cu fund de tip U, material - vinyl netratat, pentru diagnostic in vitro, 96 godeuri, flexibile și ușor de tăiat.  Plaseta = o Bucată</t>
  </si>
  <si>
    <t>Pipete Paster 5 ml. sterile</t>
  </si>
  <si>
    <t>Pipete Paster 5 ml. Sterile
1. tip: paster 2. material: plastic 3. sterile 4. volum 5 ml   Ambalaj individual</t>
  </si>
  <si>
    <t>Placa de unica folosinta pentru determinarea grupei sanguine cu 50 locuri</t>
  </si>
  <si>
    <t>Planşetă de unică folosinţă p/u efectuarea grupei sanguine  din masă plastică.  de culoare albă cu 50 godeuri. (190x290mm)</t>
  </si>
  <si>
    <t>Sac/Pachet pentru deșeuri medicale (galbene) cu inscripția pericol biologic 30 kg/litri</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</si>
  <si>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</si>
  <si>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Sită pentru celule</t>
  </si>
  <si>
    <t xml:space="preserve">Cantitate per set: ≥ 50 buc  Material: polipropilenă.  Material plasă: nailon. Dimensiunea porilor: 100 μm.  Sterilitate: steril.  Aplicare: potrivit pentru tub de centrifugă conic standart de 50 ml. </t>
  </si>
  <si>
    <t>Set</t>
  </si>
  <si>
    <t xml:space="preserve">Slaid flacoane, volum de lucru-2,5-5,0ml, suprafaţa 9cm², flacoane transparente, sterile, apirogene, din polisterol, cu lama flaconului acoperită cu stratul pentru cultivarea celulelor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</si>
  <si>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</si>
  <si>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Stative din plastic pentru 20 eprubete</t>
  </si>
  <si>
    <t xml:space="preserve">Stative din plastic pentru 20 eprubete  </t>
  </si>
  <si>
    <t>Strip tube 0,2 ml cu 8 godeuri şi capac transparent pentru strip utilizat în qPCR</t>
  </si>
  <si>
    <t>Strip tube 0,2 ml cu 8 godeuri şi capac transparent plat pentru strip utilizat în reacțiile qPCR</t>
  </si>
  <si>
    <t>Tuburi  12 x 75 mm, 5 mL</t>
  </si>
  <si>
    <t>Tuburi pentru culturi cu buza superioară uniforma/netedă (pentru captarea mai eficientă a
eprubetei de către dispozitiv)
2. culoarea: verde (pentru protecția reagenților cu fluorocromi de razele solare)
3. dimensiuni: 12 x 75 mm
4. volum: 5 ml
5. cu fund rotund
6. de unica folosință
7. evaluare: USP clasa VI
8. material: 100% polipropilenă, autoclavabile și congelabile
9. ambalate până la 250 tuburi
10. utilizare cu (echipament): Navios EX</t>
  </si>
  <si>
    <t>Tuburi  12 x 75 mm, 5 ml, ambalate până la 250 tuburi  Cu fund rotund, de unică folosință  Material: polipropilenă. Utilizare cu (echipament): Navios EX</t>
  </si>
  <si>
    <t xml:space="preserve">Tuburile de testare echivalent Qubit </t>
  </si>
  <si>
    <t>Tuburile de testare Qubit sunt tuburi de polipropilenă cu pereți subțiri de 500 µL pentru utilizare cu fluorometrul Qubit. Până  la 500 de tuburi per pachet.</t>
  </si>
  <si>
    <t>Cuve pentru protrombina si fibrinogen Compatibile cu coagulometru CLINDIAG, cu bară metalică</t>
  </si>
  <si>
    <t>Baghete(spatule) din plastic nesteril</t>
  </si>
  <si>
    <t>Baghete(spatule) nesteril, polysteren,bilaterale, ambalaj 50 buc.</t>
  </si>
  <si>
    <t xml:space="preserve">mostre la SCR ”Timofei Moșneaga” </t>
  </si>
  <si>
    <t>Borcane Coplin din sticlă Jar 26x26x90mm termorezistente-Pentru analiza I-FISH</t>
  </si>
  <si>
    <t>Container pentru transportarea materialul biologhic</t>
  </si>
  <si>
    <t>Container pentru transportarea materialul biologhic aproximativ 380X250X330</t>
  </si>
  <si>
    <t>Cuve cu bilă pentru Stellex(288 buc)</t>
  </si>
  <si>
    <t>Cuve pentru protrombina si
fibrinogen Compatibile cu coagulometru CLINDIAG</t>
  </si>
  <si>
    <t>Cuvete pentru spectrofotometrie 4-4.5 ml</t>
  </si>
  <si>
    <t>Cuvete pentru spectrofotometrie 4.0-4.5 ml
Material: PS, transparent
Dimensiuni: 12x12x45 mm (+/- 1 mm)
De unica folosinta, ambalaj pana la 100 bucati</t>
  </si>
  <si>
    <t>Cuvete pentru spectrofotometrie 4.0-4.5 ml Material: PS, Patru pereti transparenti transparent</t>
  </si>
  <si>
    <t>Dispozitiv de captare tip Zaitev</t>
  </si>
  <si>
    <t>Dozator 8 canale automat variabile 30-300 mkl</t>
  </si>
  <si>
    <t>Dozator 8 canale automat variabile 30-300 mkl Certificat metrologic la livrare</t>
  </si>
  <si>
    <t>Eprubeta cu gel separator si K2EDTA</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</si>
  <si>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</si>
  <si>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Filtre «АФА ВП»</t>
  </si>
  <si>
    <t>Filtre «АФА ВП» d=20 mm</t>
  </si>
  <si>
    <t>set</t>
  </si>
  <si>
    <t>Filtre Celuloze nitrate membrane, sterile.</t>
  </si>
  <si>
    <t>Filtre Celuloze nitrate membrane, sterile. (0,45mcm) (1 cutie=100 buc)</t>
  </si>
  <si>
    <t>cutie</t>
  </si>
  <si>
    <t>Hârtie Kraft, rulou</t>
  </si>
  <si>
    <t>Hârtie Kraft L=71cm, rulou</t>
  </si>
  <si>
    <t>kg</t>
  </si>
  <si>
    <t>Hîrtie de filtru, albă</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</si>
  <si>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</si>
  <si>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Hîrtie de filtru 200x200</t>
  </si>
  <si>
    <t>Hirtie de filtru. Marimea 200mm*200mm</t>
  </si>
  <si>
    <t>Hîrtie de filtru rotundă vatman 5 x 5 cm</t>
  </si>
  <si>
    <t>Hîrtie de filtru rotundă vatman de tip 1.6.5 x 5 cm. set 100 buc. Pentru măsurarea timpului de sângerare</t>
  </si>
  <si>
    <t>Micro cuvete Segment 04357108001</t>
  </si>
  <si>
    <t>Micro cuvete Segment 04357108001, compatibil cu analizatorul Cobas c 111, sistem închis</t>
  </si>
  <si>
    <t>Multicuve pentru analizatorul Start Dust MC 15</t>
  </si>
  <si>
    <t>Getabile, cu 15 godeuri cu separator, volum 500 mkl</t>
  </si>
  <si>
    <t>Pachete pentru plasma pentru aparatul de dezghețare a plasmei</t>
  </si>
  <si>
    <t>Pachete de unică folosință, 34cmx16cm, care protejează plasma înghețată împotriva contaminarii și izolează în caz de spargere. Compatibile cu Helmer Scientific. Prezentarea mostrelor.</t>
  </si>
  <si>
    <t>Consumabile de laborator</t>
  </si>
  <si>
    <t>Pelicula din aluminiu pentru ermetizare planșetelor cu 96 godeuri, pentru PCR și secvențiere.</t>
  </si>
  <si>
    <t>Pelicula petru laborator din aliminiu, aplicate pe planșeta cu 96 de godeuri. 14X8,5 cm, -86ºC-+96ºC, cu suport adeziv, rezistent DMSO, RNAse, DNAse, DNA free. Amabalare până la 100 de pelicule</t>
  </si>
  <si>
    <t>Punga pentru plosca urinara 450ml de unica folsinta CAREBAG</t>
  </si>
  <si>
    <t>Sistem de recoltare singe ac + holter</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</si>
  <si>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</si>
  <si>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Stripuri B.Stearothermophilius</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</si>
  <si>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</si>
  <si>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</si>
  <si>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</si>
  <si>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AssayTip/AssayCup tray</t>
  </si>
  <si>
    <t>Compatibil cu analizator imunologic automat  Cobas Cobas Pure e402 (sistem închis)</t>
  </si>
  <si>
    <t>demers 01-16/308 din 01.08.2024</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</si>
  <si>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</si>
  <si>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</si>
  <si>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demers 01-11/040 din 24.01.2025</t>
  </si>
  <si>
    <t xml:space="preserve">Pipetă de laborator cu 8 canale </t>
  </si>
  <si>
    <t>Volum pipetat reglabil	 40±10 – 300 µl
Ajustarea volumului	Cu butonul din capătul pistonului
Număr de canale 	8
Autoclavabilă-	Da</t>
  </si>
  <si>
    <t>demers 02-07/292 din 20.02.2025</t>
  </si>
  <si>
    <t>Pipetă dozator cu un canal 1 – 10 mL</t>
  </si>
  <si>
    <t>Pipetă dozator cu un canal 1 – 10 mL.
Volum variabil: 1.0 - 10.0 mL
Autoclavabilă.</t>
  </si>
  <si>
    <t>demers 34 din 27.03.2025</t>
  </si>
  <si>
    <t>Container pentru urina (nesteril) 150ml</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</si>
  <si>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</si>
  <si>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Eprubetă din sticlă borsilicată</t>
  </si>
  <si>
    <t>Eprubetă din sticlă V-5 ml cu fund cilindric(rotund)
1. Nesteril
2. Material: sticlă borsilicată
3. Fără capac
4. Fără gradație
5. Dimensiunile tubului: 75x12 mm, grosimea 0,5-0,6 mm</t>
  </si>
  <si>
    <t>Eprubetă V-10 ml cu fund conic</t>
  </si>
  <si>
    <t xml:space="preserve">Eprubetă V-10 ml cu fund conic
1. NeSteril
2. Material: PS
3. Fără capac
4. Cu/Fără gradație
6. Dimensiunile tubului: 100-110x16-16.2mm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</si>
</sst>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charset val="204"/>
    </font>
    <font>
      <b/>
      <sz val="11"/>
      <color theme="1"/>
      <name val="Times New Roman"/>
      <family val="1"/>
      <charset val="204"/>
    </font>
    <font>
      <sz val="11"/>
      <name val="Times New Roman"/>
      <family val="1"/>
      <charset val="204"/>
    </font>
    <font>
      <sz val="10"/>
      <name val="Arial"/>
      <family val="2"/>
      <charset val="204"/>
    </font>
    <font>
      <sz val="10"/>
      <name val="Arial"/>
      <family val="2"/>
    </font>
    <font>
      <sz val="10"/>
      <color rgb="FF000000"/>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6" fillId="0" borderId="0"/>
    <xf numFmtId="0" fontId="1" fillId="0" borderId="0"/>
    <xf numFmtId="0" fontId="7" fillId="0" borderId="0"/>
    <xf numFmtId="0" fontId="8" fillId="0" borderId="0"/>
  </cellStyleXfs>
  <cellXfs count="22">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0" xfId="0" applyAlignment="1">
      <alignment wrapText="1"/>
    </xf>
    <xf numFmtId="0" fontId="3" fillId="0" borderId="1" xfId="0" applyFont="1" applyBorder="1"/>
    <xf numFmtId="43" fontId="3" fillId="0" borderId="1" xfId="1" applyFont="1" applyBorder="1"/>
    <xf numFmtId="43" fontId="3" fillId="0" borderId="1" xfId="0" applyNumberFormat="1" applyFont="1" applyBorder="1"/>
    <xf numFmtId="0" fontId="3" fillId="2" borderId="1" xfId="0" applyFont="1" applyFill="1" applyBorder="1"/>
    <xf numFmtId="0" fontId="3" fillId="2" borderId="1" xfId="0" applyFont="1" applyFill="1" applyBorder="1" applyAlignment="1">
      <alignment wrapText="1"/>
    </xf>
    <xf numFmtId="0" fontId="3" fillId="3" borderId="1" xfId="0" applyFont="1" applyFill="1" applyBorder="1"/>
    <xf numFmtId="0" fontId="0" fillId="2" borderId="0" xfId="0" applyFill="1"/>
    <xf numFmtId="0" fontId="3" fillId="4" borderId="1" xfId="0" applyFont="1" applyFill="1" applyBorder="1"/>
    <xf numFmtId="0" fontId="3" fillId="4" borderId="1" xfId="0" applyFont="1" applyFill="1" applyBorder="1" applyAlignment="1">
      <alignment wrapText="1"/>
    </xf>
    <xf numFmtId="0" fontId="0" fillId="4" borderId="0" xfId="0" applyFill="1"/>
    <xf numFmtId="0" fontId="5" fillId="0" borderId="1" xfId="0" applyFont="1" applyBorder="1" applyAlignment="1">
      <alignment horizontal="center" vertical="center" wrapText="1"/>
    </xf>
    <xf numFmtId="0" fontId="5" fillId="0" borderId="1" xfId="2"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pplyProtection="1">
      <alignment horizontal="center" vertical="center" wrapText="1"/>
      <protection locked="0"/>
    </xf>
    <xf numFmtId="0" fontId="5" fillId="0" borderId="1" xfId="2" applyFont="1" applyBorder="1" applyAlignment="1" applyProtection="1">
      <alignment horizontal="left" vertical="center" wrapText="1"/>
      <protection locked="0"/>
    </xf>
    <xf numFmtId="0" fontId="5" fillId="0" borderId="1" xfId="5" applyFont="1" applyBorder="1" applyAlignment="1">
      <alignment horizontal="left" vertical="center" wrapText="1"/>
    </xf>
    <xf numFmtId="43" fontId="2" fillId="0" borderId="0" xfId="0" applyNumberFormat="1" applyFont="1"/>
    <xf numFmtId="43" fontId="4" fillId="0" borderId="2" xfId="0" applyNumberFormat="1" applyFont="1" applyBorder="1"/>
  </cellXfs>
  <cellStyles count="6">
    <cellStyle name="Comma" xfId="1" builtinId="3"/>
    <cellStyle name="Normal" xfId="0" builtinId="0"/>
    <cellStyle name="Normal 2" xfId="4" xr:uid="{72362E2C-AB9E-48D2-900C-B2CB26BE096B}"/>
    <cellStyle name="Normal 3" xfId="3" xr:uid="{77F8317D-B6B2-47E6-95E9-70BC646FBABF}"/>
    <cellStyle name="Normal 6" xfId="5" xr:uid="{A6E11FB1-3452-4257-A408-D2E928B4B0DC}"/>
    <cellStyle name="Обычный 2 2" xfId="2" xr:uid="{671CBDFC-ADD8-45ED-9BCF-BE2D218E5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9FC4-882D-4146-BF27-58B16BB761C4}">
  <dimension ref="A1:EU60"/>
  <sheetViews>
    <sheetView tabSelected="1" topLeftCell="D1" workbookViewId="0">
      <selection activeCell="CD38" sqref="A38:XFD38"/>
    </sheetView>
  </sheetViews>
  <sheetFormatPr defaultRowHeight="30.75" customHeight="1" x14ac:dyDescent="0.25"/>
  <cols>
    <col min="1" max="3" width="0" hidden="1" customWidth="1"/>
    <col min="5" max="5" width="23.140625" style="3" customWidth="1"/>
    <col min="6" max="6" width="41.5703125" style="3" hidden="1" customWidth="1"/>
    <col min="7" max="7" width="9.140625" hidden="1" customWidth="1"/>
    <col min="9" max="9" width="9.140625" hidden="1" customWidth="1"/>
    <col min="10" max="148" width="9.140625" customWidth="1"/>
    <col min="150" max="150" width="15.7109375" hidden="1" customWidth="1"/>
    <col min="151" max="151" width="16" hidden="1" customWidth="1"/>
  </cols>
  <sheetData>
    <row r="1" spans="1:151" s="3" customFormat="1" ht="75.75" customHeight="1" x14ac:dyDescent="0.25">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row>
    <row r="2" spans="1:151" ht="30.75" customHeight="1" x14ac:dyDescent="0.25">
      <c r="A2" s="4"/>
      <c r="B2" s="4">
        <v>13</v>
      </c>
      <c r="C2" s="4">
        <v>1</v>
      </c>
      <c r="D2" s="4">
        <v>1</v>
      </c>
      <c r="E2" s="1" t="s">
        <v>151</v>
      </c>
      <c r="F2" s="1" t="s">
        <v>151</v>
      </c>
      <c r="G2" s="4"/>
      <c r="H2" s="4" t="s">
        <v>152</v>
      </c>
      <c r="I2" s="4">
        <v>9.9999999999999992E-2</v>
      </c>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v>0</v>
      </c>
      <c r="CS2" s="4"/>
      <c r="CT2" s="4"/>
      <c r="CU2" s="4"/>
      <c r="CV2" s="4"/>
      <c r="CW2" s="4"/>
      <c r="CX2" s="4"/>
      <c r="CY2" s="4"/>
      <c r="CZ2" s="4">
        <v>10000</v>
      </c>
      <c r="DA2" s="4">
        <v>40000</v>
      </c>
      <c r="DB2" s="4"/>
      <c r="DC2" s="4"/>
      <c r="DD2" s="4">
        <v>0</v>
      </c>
      <c r="DE2" s="4"/>
      <c r="DF2" s="4"/>
      <c r="DG2" s="4"/>
      <c r="DH2" s="4"/>
      <c r="DI2" s="4"/>
      <c r="DJ2" s="4"/>
      <c r="DK2" s="4"/>
      <c r="DL2" s="4">
        <v>4000</v>
      </c>
      <c r="DM2" s="4"/>
      <c r="DN2" s="4">
        <v>10000</v>
      </c>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v>0</v>
      </c>
      <c r="ES2" s="4">
        <f>SUM(J2:ER2)</f>
        <v>64000</v>
      </c>
      <c r="ET2" s="5">
        <f>ES2*I2</f>
        <v>6399.9999999999991</v>
      </c>
      <c r="EU2" s="6">
        <f>ET2/1.2</f>
        <v>5333.333333333333</v>
      </c>
    </row>
    <row r="3" spans="1:151" ht="30.75" customHeight="1" x14ac:dyDescent="0.25">
      <c r="A3" s="4"/>
      <c r="B3" s="4">
        <v>18</v>
      </c>
      <c r="C3" s="4">
        <v>2</v>
      </c>
      <c r="D3" s="4">
        <v>2</v>
      </c>
      <c r="E3" s="1" t="s">
        <v>153</v>
      </c>
      <c r="F3" s="1" t="s">
        <v>154</v>
      </c>
      <c r="G3" s="4"/>
      <c r="H3" s="4" t="s">
        <v>152</v>
      </c>
      <c r="I3" s="4">
        <v>1.4</v>
      </c>
      <c r="J3" s="4">
        <v>1000</v>
      </c>
      <c r="K3" s="4"/>
      <c r="L3" s="4">
        <v>100</v>
      </c>
      <c r="M3" s="4">
        <v>100</v>
      </c>
      <c r="N3" s="4"/>
      <c r="O3" s="4"/>
      <c r="P3" s="4"/>
      <c r="Q3" s="4"/>
      <c r="R3" s="4"/>
      <c r="S3" s="4">
        <v>6000</v>
      </c>
      <c r="T3" s="4">
        <v>4000</v>
      </c>
      <c r="U3" s="4"/>
      <c r="V3" s="4">
        <v>2400</v>
      </c>
      <c r="W3" s="4">
        <v>100</v>
      </c>
      <c r="X3" s="4">
        <v>2000</v>
      </c>
      <c r="Y3" s="4"/>
      <c r="Z3" s="4">
        <v>100</v>
      </c>
      <c r="AA3" s="4">
        <v>100</v>
      </c>
      <c r="AB3" s="4">
        <v>100</v>
      </c>
      <c r="AC3" s="4">
        <v>100</v>
      </c>
      <c r="AD3" s="4">
        <v>400</v>
      </c>
      <c r="AE3" s="4"/>
      <c r="AF3" s="4">
        <v>1000</v>
      </c>
      <c r="AG3" s="4"/>
      <c r="AH3" s="4"/>
      <c r="AI3" s="4">
        <v>200</v>
      </c>
      <c r="AJ3" s="4"/>
      <c r="AK3" s="4"/>
      <c r="AL3" s="4"/>
      <c r="AM3" s="4">
        <v>10000</v>
      </c>
      <c r="AN3" s="4"/>
      <c r="AO3" s="4">
        <v>1000</v>
      </c>
      <c r="AP3" s="4"/>
      <c r="AQ3" s="4">
        <v>100</v>
      </c>
      <c r="AR3" s="4"/>
      <c r="AS3" s="4">
        <v>2000</v>
      </c>
      <c r="AT3" s="4">
        <v>100</v>
      </c>
      <c r="AU3" s="4"/>
      <c r="AV3" s="4"/>
      <c r="AW3" s="4">
        <v>500</v>
      </c>
      <c r="AX3" s="4">
        <v>1000</v>
      </c>
      <c r="AY3" s="4"/>
      <c r="AZ3" s="4"/>
      <c r="BA3" s="4"/>
      <c r="BB3" s="4"/>
      <c r="BC3" s="4">
        <v>200</v>
      </c>
      <c r="BD3" s="4">
        <v>100</v>
      </c>
      <c r="BE3" s="4"/>
      <c r="BF3" s="4"/>
      <c r="BG3" s="4"/>
      <c r="BH3" s="4"/>
      <c r="BI3" s="4"/>
      <c r="BJ3" s="4">
        <v>400</v>
      </c>
      <c r="BK3" s="4"/>
      <c r="BL3" s="4"/>
      <c r="BM3" s="4">
        <v>200</v>
      </c>
      <c r="BN3" s="4"/>
      <c r="BO3" s="4">
        <v>100</v>
      </c>
      <c r="BP3" s="4">
        <v>500</v>
      </c>
      <c r="BQ3" s="4">
        <v>100</v>
      </c>
      <c r="BR3" s="4">
        <v>1000</v>
      </c>
      <c r="BS3" s="4"/>
      <c r="BT3" s="4">
        <v>500</v>
      </c>
      <c r="BU3" s="4"/>
      <c r="BV3" s="4"/>
      <c r="BW3" s="4">
        <v>200</v>
      </c>
      <c r="BX3" s="4">
        <v>200</v>
      </c>
      <c r="BY3" s="4">
        <v>2500</v>
      </c>
      <c r="BZ3" s="4">
        <v>3000</v>
      </c>
      <c r="CA3" s="4"/>
      <c r="CB3" s="4"/>
      <c r="CC3" s="4"/>
      <c r="CD3" s="4">
        <v>300</v>
      </c>
      <c r="CE3" s="4">
        <v>1000</v>
      </c>
      <c r="CF3" s="4"/>
      <c r="CG3" s="4">
        <v>100</v>
      </c>
      <c r="CH3" s="4">
        <v>100</v>
      </c>
      <c r="CI3" s="4">
        <v>200</v>
      </c>
      <c r="CJ3" s="4"/>
      <c r="CK3" s="4"/>
      <c r="CL3" s="4">
        <v>200</v>
      </c>
      <c r="CM3" s="4">
        <v>100</v>
      </c>
      <c r="CN3" s="4">
        <v>100</v>
      </c>
      <c r="CO3" s="4">
        <v>4000</v>
      </c>
      <c r="CP3" s="4"/>
      <c r="CQ3" s="4">
        <v>100</v>
      </c>
      <c r="CR3" s="4">
        <v>0</v>
      </c>
      <c r="CS3" s="4"/>
      <c r="CT3" s="4"/>
      <c r="CU3" s="4"/>
      <c r="CV3" s="4"/>
      <c r="CW3" s="4"/>
      <c r="CX3" s="4">
        <v>1000</v>
      </c>
      <c r="CY3" s="4"/>
      <c r="CZ3" s="4">
        <v>10000</v>
      </c>
      <c r="DA3" s="4"/>
      <c r="DB3" s="4"/>
      <c r="DC3" s="4"/>
      <c r="DD3" s="4">
        <v>0</v>
      </c>
      <c r="DE3" s="4">
        <v>500</v>
      </c>
      <c r="DF3" s="4">
        <v>9000</v>
      </c>
      <c r="DG3" s="4">
        <v>10000</v>
      </c>
      <c r="DH3" s="4">
        <v>2000</v>
      </c>
      <c r="DI3" s="4"/>
      <c r="DJ3" s="4">
        <v>100</v>
      </c>
      <c r="DK3" s="4">
        <v>100</v>
      </c>
      <c r="DL3" s="4">
        <v>1000</v>
      </c>
      <c r="DM3" s="4"/>
      <c r="DN3" s="4">
        <v>0</v>
      </c>
      <c r="DO3" s="4">
        <v>1000</v>
      </c>
      <c r="DP3" s="4">
        <v>200</v>
      </c>
      <c r="DQ3" s="4">
        <v>200</v>
      </c>
      <c r="DR3" s="4"/>
      <c r="DS3" s="4"/>
      <c r="DT3" s="4"/>
      <c r="DU3" s="4"/>
      <c r="DV3" s="4"/>
      <c r="DW3" s="4"/>
      <c r="DX3" s="4"/>
      <c r="DY3" s="4"/>
      <c r="DZ3" s="4"/>
      <c r="EA3" s="4"/>
      <c r="EB3" s="4">
        <v>200</v>
      </c>
      <c r="EC3" s="4">
        <v>1000</v>
      </c>
      <c r="ED3" s="4">
        <v>300</v>
      </c>
      <c r="EE3" s="4"/>
      <c r="EF3" s="4">
        <v>300</v>
      </c>
      <c r="EG3" s="4"/>
      <c r="EH3" s="4">
        <v>2000</v>
      </c>
      <c r="EI3" s="4">
        <v>200</v>
      </c>
      <c r="EJ3" s="4">
        <v>300</v>
      </c>
      <c r="EK3" s="4">
        <v>25000</v>
      </c>
      <c r="EL3" s="4"/>
      <c r="EM3" s="4"/>
      <c r="EN3" s="4"/>
      <c r="EO3" s="4">
        <v>200</v>
      </c>
      <c r="EP3" s="4">
        <v>2000</v>
      </c>
      <c r="EQ3" s="4">
        <v>300</v>
      </c>
      <c r="ER3" s="4">
        <v>500</v>
      </c>
      <c r="ES3" s="4">
        <f t="shared" ref="ES3:ES59" si="0">SUM(J3:ER3)</f>
        <v>115000</v>
      </c>
      <c r="ET3" s="5">
        <f t="shared" ref="ET3:ET59" si="1">ES3*I3</f>
        <v>161000</v>
      </c>
      <c r="EU3" s="6">
        <f t="shared" ref="EU3:EU60" si="2">ET3/1.2</f>
        <v>134166.66666666669</v>
      </c>
    </row>
    <row r="4" spans="1:151" ht="30.75" customHeight="1" x14ac:dyDescent="0.25">
      <c r="A4" s="4"/>
      <c r="B4" s="4">
        <v>26</v>
      </c>
      <c r="C4" s="4">
        <v>4</v>
      </c>
      <c r="D4" s="4">
        <v>3</v>
      </c>
      <c r="E4" s="1" t="s">
        <v>155</v>
      </c>
      <c r="F4" s="1" t="s">
        <v>156</v>
      </c>
      <c r="G4" s="4" t="s">
        <v>157</v>
      </c>
      <c r="H4" s="4" t="s">
        <v>152</v>
      </c>
      <c r="I4" s="4">
        <v>0.6</v>
      </c>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v>0</v>
      </c>
      <c r="CS4" s="4"/>
      <c r="CT4" s="4"/>
      <c r="CU4" s="4"/>
      <c r="CV4" s="4"/>
      <c r="CW4" s="4"/>
      <c r="CX4" s="4"/>
      <c r="CY4" s="4"/>
      <c r="CZ4" s="4">
        <v>5000</v>
      </c>
      <c r="DA4" s="4"/>
      <c r="DB4" s="4"/>
      <c r="DC4" s="4"/>
      <c r="DD4" s="4">
        <v>0</v>
      </c>
      <c r="DE4" s="4"/>
      <c r="DF4" s="4"/>
      <c r="DG4" s="4"/>
      <c r="DH4" s="4"/>
      <c r="DI4" s="4"/>
      <c r="DJ4" s="4"/>
      <c r="DK4" s="4"/>
      <c r="DL4" s="4">
        <v>10000</v>
      </c>
      <c r="DM4" s="4"/>
      <c r="DN4" s="4">
        <v>0</v>
      </c>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v>0</v>
      </c>
      <c r="ES4" s="4">
        <f t="shared" si="0"/>
        <v>15000</v>
      </c>
      <c r="ET4" s="5">
        <f t="shared" si="1"/>
        <v>9000</v>
      </c>
      <c r="EU4" s="6">
        <f t="shared" si="2"/>
        <v>7500</v>
      </c>
    </row>
    <row r="5" spans="1:151" ht="30.75" customHeight="1" x14ac:dyDescent="0.25">
      <c r="A5" s="4"/>
      <c r="B5" s="4">
        <v>44</v>
      </c>
      <c r="C5" s="4">
        <v>6</v>
      </c>
      <c r="D5" s="4">
        <v>4</v>
      </c>
      <c r="E5" s="1" t="s">
        <v>158</v>
      </c>
      <c r="F5" s="1" t="s">
        <v>159</v>
      </c>
      <c r="G5" s="4"/>
      <c r="H5" s="4" t="s">
        <v>152</v>
      </c>
      <c r="I5" s="4">
        <v>35.28</v>
      </c>
      <c r="J5" s="4">
        <v>0</v>
      </c>
      <c r="K5" s="4"/>
      <c r="L5" s="4">
        <v>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v>1</v>
      </c>
      <c r="BY5" s="4"/>
      <c r="BZ5" s="4"/>
      <c r="CA5" s="4"/>
      <c r="CB5" s="4"/>
      <c r="CC5" s="4"/>
      <c r="CD5" s="4"/>
      <c r="CE5" s="4"/>
      <c r="CF5" s="4"/>
      <c r="CG5" s="4"/>
      <c r="CH5" s="4"/>
      <c r="CI5" s="4"/>
      <c r="CJ5" s="4">
        <v>1</v>
      </c>
      <c r="CK5" s="4"/>
      <c r="CL5" s="4"/>
      <c r="CM5" s="4"/>
      <c r="CN5" s="4"/>
      <c r="CO5" s="4"/>
      <c r="CP5" s="4"/>
      <c r="CQ5" s="4"/>
      <c r="CR5" s="4">
        <v>0</v>
      </c>
      <c r="CS5" s="4"/>
      <c r="CT5" s="4"/>
      <c r="CU5" s="4"/>
      <c r="CV5" s="4"/>
      <c r="CW5" s="4"/>
      <c r="CX5" s="4"/>
      <c r="CY5" s="4"/>
      <c r="CZ5" s="4">
        <v>0</v>
      </c>
      <c r="DA5" s="4">
        <v>5</v>
      </c>
      <c r="DB5" s="4"/>
      <c r="DC5" s="4"/>
      <c r="DD5" s="4">
        <v>0</v>
      </c>
      <c r="DE5" s="4"/>
      <c r="DF5" s="4"/>
      <c r="DG5" s="4">
        <v>4</v>
      </c>
      <c r="DH5" s="4"/>
      <c r="DI5" s="4"/>
      <c r="DJ5" s="4"/>
      <c r="DK5" s="4"/>
      <c r="DL5" s="4">
        <v>0</v>
      </c>
      <c r="DM5" s="4"/>
      <c r="DN5" s="4">
        <v>0</v>
      </c>
      <c r="DO5" s="4"/>
      <c r="DP5" s="4">
        <v>4</v>
      </c>
      <c r="DQ5" s="4">
        <v>1</v>
      </c>
      <c r="DR5" s="4"/>
      <c r="DS5" s="4"/>
      <c r="DT5" s="4"/>
      <c r="DU5" s="4"/>
      <c r="DV5" s="4"/>
      <c r="DW5" s="4"/>
      <c r="DX5" s="4"/>
      <c r="DY5" s="4"/>
      <c r="DZ5" s="4"/>
      <c r="EA5" s="4"/>
      <c r="EB5" s="4"/>
      <c r="EC5" s="4"/>
      <c r="ED5" s="4"/>
      <c r="EE5" s="4"/>
      <c r="EF5" s="4"/>
      <c r="EG5" s="4"/>
      <c r="EH5" s="4"/>
      <c r="EI5" s="4"/>
      <c r="EJ5" s="4"/>
      <c r="EK5" s="4"/>
      <c r="EL5" s="4"/>
      <c r="EM5" s="4"/>
      <c r="EN5" s="4"/>
      <c r="EO5" s="4"/>
      <c r="EP5" s="4"/>
      <c r="EQ5" s="4"/>
      <c r="ER5" s="4">
        <v>0</v>
      </c>
      <c r="ES5" s="4">
        <f t="shared" si="0"/>
        <v>18</v>
      </c>
      <c r="ET5" s="5">
        <f t="shared" si="1"/>
        <v>635.04</v>
      </c>
      <c r="EU5" s="6">
        <f t="shared" si="2"/>
        <v>529.20000000000005</v>
      </c>
    </row>
    <row r="6" spans="1:151" ht="30.75" customHeight="1" x14ac:dyDescent="0.25">
      <c r="A6" s="4"/>
      <c r="B6" s="4">
        <v>59</v>
      </c>
      <c r="C6" s="4">
        <v>9</v>
      </c>
      <c r="D6" s="4">
        <v>5</v>
      </c>
      <c r="E6" s="1" t="s">
        <v>160</v>
      </c>
      <c r="F6" s="1" t="s">
        <v>161</v>
      </c>
      <c r="G6" s="4"/>
      <c r="H6" s="4" t="s">
        <v>152</v>
      </c>
      <c r="I6" s="4">
        <v>2.16</v>
      </c>
      <c r="J6" s="4">
        <v>0</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v>0</v>
      </c>
      <c r="CS6" s="4"/>
      <c r="CT6" s="4"/>
      <c r="CU6" s="4"/>
      <c r="CV6" s="4"/>
      <c r="CW6" s="4"/>
      <c r="CX6" s="4"/>
      <c r="CY6" s="4"/>
      <c r="CZ6" s="4">
        <v>0</v>
      </c>
      <c r="DA6" s="4"/>
      <c r="DB6" s="4"/>
      <c r="DC6" s="4"/>
      <c r="DD6" s="4">
        <v>0</v>
      </c>
      <c r="DE6" s="4"/>
      <c r="DF6" s="4"/>
      <c r="DG6" s="4"/>
      <c r="DH6" s="4"/>
      <c r="DI6" s="4"/>
      <c r="DJ6" s="4"/>
      <c r="DK6" s="4"/>
      <c r="DL6" s="4">
        <v>10</v>
      </c>
      <c r="DM6" s="4"/>
      <c r="DN6" s="4">
        <v>0</v>
      </c>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v>0</v>
      </c>
      <c r="ES6" s="4">
        <f t="shared" si="0"/>
        <v>10</v>
      </c>
      <c r="ET6" s="5">
        <f t="shared" si="1"/>
        <v>21.6</v>
      </c>
      <c r="EU6" s="6">
        <f t="shared" si="2"/>
        <v>18.000000000000004</v>
      </c>
    </row>
    <row r="7" spans="1:151" ht="30.75" customHeight="1" x14ac:dyDescent="0.25">
      <c r="A7" s="4"/>
      <c r="B7" s="4">
        <v>76</v>
      </c>
      <c r="C7" s="4">
        <v>11</v>
      </c>
      <c r="D7" s="4">
        <v>6</v>
      </c>
      <c r="E7" s="1" t="s">
        <v>162</v>
      </c>
      <c r="F7" s="1" t="s">
        <v>163</v>
      </c>
      <c r="G7" s="4"/>
      <c r="H7" s="4" t="s">
        <v>152</v>
      </c>
      <c r="I7" s="4">
        <v>350.01</v>
      </c>
      <c r="J7" s="4">
        <v>0</v>
      </c>
      <c r="K7" s="4"/>
      <c r="L7" s="4"/>
      <c r="M7" s="4"/>
      <c r="N7" s="4"/>
      <c r="O7" s="4"/>
      <c r="P7" s="4"/>
      <c r="Q7" s="4"/>
      <c r="R7" s="4"/>
      <c r="S7" s="4"/>
      <c r="T7" s="4"/>
      <c r="U7" s="4"/>
      <c r="V7" s="4">
        <v>1</v>
      </c>
      <c r="W7" s="4"/>
      <c r="X7" s="4"/>
      <c r="Y7" s="4">
        <v>2</v>
      </c>
      <c r="Z7" s="4"/>
      <c r="AA7" s="4"/>
      <c r="AB7" s="4"/>
      <c r="AC7" s="4"/>
      <c r="AD7" s="4">
        <v>5</v>
      </c>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v>0</v>
      </c>
      <c r="CS7" s="4"/>
      <c r="CT7" s="4"/>
      <c r="CU7" s="4"/>
      <c r="CV7" s="4"/>
      <c r="CW7" s="4"/>
      <c r="CX7" s="4">
        <v>4</v>
      </c>
      <c r="CY7" s="4"/>
      <c r="CZ7" s="4">
        <v>0</v>
      </c>
      <c r="DA7" s="4"/>
      <c r="DB7" s="4"/>
      <c r="DC7" s="4"/>
      <c r="DD7" s="4">
        <v>0</v>
      </c>
      <c r="DE7" s="4"/>
      <c r="DF7" s="4"/>
      <c r="DG7" s="4"/>
      <c r="DH7" s="4"/>
      <c r="DI7" s="4"/>
      <c r="DJ7" s="4"/>
      <c r="DK7" s="4"/>
      <c r="DL7" s="4">
        <v>1</v>
      </c>
      <c r="DM7" s="4"/>
      <c r="DN7" s="4">
        <v>0</v>
      </c>
      <c r="DO7" s="4">
        <v>1</v>
      </c>
      <c r="DP7" s="4"/>
      <c r="DQ7" s="4">
        <v>3</v>
      </c>
      <c r="DR7" s="4"/>
      <c r="DS7" s="4"/>
      <c r="DT7" s="4"/>
      <c r="DU7" s="4"/>
      <c r="DV7" s="4"/>
      <c r="DW7" s="4"/>
      <c r="DX7" s="4"/>
      <c r="DY7" s="4"/>
      <c r="DZ7" s="4"/>
      <c r="EA7" s="4"/>
      <c r="EB7" s="4"/>
      <c r="EC7" s="4"/>
      <c r="ED7" s="4"/>
      <c r="EE7" s="4"/>
      <c r="EF7" s="4"/>
      <c r="EG7" s="4"/>
      <c r="EH7" s="4"/>
      <c r="EI7" s="4"/>
      <c r="EJ7" s="4"/>
      <c r="EK7" s="4"/>
      <c r="EL7" s="4"/>
      <c r="EM7" s="4"/>
      <c r="EN7" s="4"/>
      <c r="EO7" s="4"/>
      <c r="EP7" s="4"/>
      <c r="EQ7" s="4"/>
      <c r="ER7" s="4">
        <v>0</v>
      </c>
      <c r="ES7" s="4">
        <f t="shared" si="0"/>
        <v>17</v>
      </c>
      <c r="ET7" s="5">
        <f t="shared" si="1"/>
        <v>5950.17</v>
      </c>
      <c r="EU7" s="6">
        <f t="shared" si="2"/>
        <v>4958.4750000000004</v>
      </c>
    </row>
    <row r="8" spans="1:151" ht="30.75" customHeight="1" x14ac:dyDescent="0.25">
      <c r="A8" s="4"/>
      <c r="B8" s="4">
        <v>81</v>
      </c>
      <c r="C8" s="4">
        <v>12</v>
      </c>
      <c r="D8" s="4">
        <v>7</v>
      </c>
      <c r="E8" s="1" t="s">
        <v>164</v>
      </c>
      <c r="F8" s="1" t="s">
        <v>164</v>
      </c>
      <c r="G8" s="4"/>
      <c r="H8" s="4" t="s">
        <v>152</v>
      </c>
      <c r="I8" s="4">
        <v>0.68</v>
      </c>
      <c r="J8" s="4">
        <v>0</v>
      </c>
      <c r="K8" s="4"/>
      <c r="L8" s="4"/>
      <c r="M8" s="4"/>
      <c r="N8" s="4"/>
      <c r="O8" s="4"/>
      <c r="P8" s="4"/>
      <c r="Q8" s="4"/>
      <c r="R8" s="4"/>
      <c r="S8" s="4"/>
      <c r="T8" s="4"/>
      <c r="U8" s="4"/>
      <c r="V8" s="4"/>
      <c r="W8" s="4"/>
      <c r="X8" s="4"/>
      <c r="Y8" s="4"/>
      <c r="Z8" s="4"/>
      <c r="AA8" s="4"/>
      <c r="AB8" s="4"/>
      <c r="AC8" s="4"/>
      <c r="AD8" s="4"/>
      <c r="AE8" s="4"/>
      <c r="AF8" s="4"/>
      <c r="AG8" s="4"/>
      <c r="AH8" s="4">
        <v>5000</v>
      </c>
      <c r="AI8" s="4">
        <v>7000</v>
      </c>
      <c r="AJ8" s="4"/>
      <c r="AK8" s="4"/>
      <c r="AL8" s="4"/>
      <c r="AM8" s="4"/>
      <c r="AN8" s="4"/>
      <c r="AO8" s="4"/>
      <c r="AP8" s="4"/>
      <c r="AQ8" s="4"/>
      <c r="AR8" s="4">
        <v>4000</v>
      </c>
      <c r="AS8" s="4"/>
      <c r="AT8" s="4"/>
      <c r="AU8" s="4">
        <v>5000</v>
      </c>
      <c r="AV8" s="4"/>
      <c r="AW8" s="4"/>
      <c r="AX8" s="4"/>
      <c r="AY8" s="4"/>
      <c r="AZ8" s="4">
        <v>12000</v>
      </c>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v>1000</v>
      </c>
      <c r="CI8" s="4"/>
      <c r="CJ8" s="4">
        <v>18000</v>
      </c>
      <c r="CK8" s="4"/>
      <c r="CL8" s="4"/>
      <c r="CM8" s="4"/>
      <c r="CN8" s="4"/>
      <c r="CO8" s="4"/>
      <c r="CP8" s="4"/>
      <c r="CQ8" s="4"/>
      <c r="CR8" s="4">
        <v>0</v>
      </c>
      <c r="CS8" s="4"/>
      <c r="CT8" s="4"/>
      <c r="CU8" s="4"/>
      <c r="CV8" s="4"/>
      <c r="CW8" s="4"/>
      <c r="CX8" s="4"/>
      <c r="CY8" s="4">
        <v>10000</v>
      </c>
      <c r="CZ8" s="4">
        <v>0</v>
      </c>
      <c r="DA8" s="4"/>
      <c r="DB8" s="4"/>
      <c r="DC8" s="4"/>
      <c r="DD8" s="4">
        <v>0</v>
      </c>
      <c r="DE8" s="4"/>
      <c r="DF8" s="4"/>
      <c r="DG8" s="4"/>
      <c r="DH8" s="4"/>
      <c r="DI8" s="4"/>
      <c r="DJ8" s="4"/>
      <c r="DK8" s="4"/>
      <c r="DL8" s="4">
        <v>0</v>
      </c>
      <c r="DM8" s="4"/>
      <c r="DN8" s="4">
        <v>0</v>
      </c>
      <c r="DO8" s="4"/>
      <c r="DP8" s="4"/>
      <c r="DQ8" s="4"/>
      <c r="DR8" s="4"/>
      <c r="DS8" s="4"/>
      <c r="DT8" s="4"/>
      <c r="DU8" s="4"/>
      <c r="DV8" s="4"/>
      <c r="DW8" s="4"/>
      <c r="DX8" s="4"/>
      <c r="DY8" s="4"/>
      <c r="DZ8" s="4">
        <v>2000</v>
      </c>
      <c r="EA8" s="4"/>
      <c r="EB8" s="4"/>
      <c r="EC8" s="4"/>
      <c r="ED8" s="4"/>
      <c r="EE8" s="4">
        <v>5000</v>
      </c>
      <c r="EF8" s="4"/>
      <c r="EG8" s="4"/>
      <c r="EH8" s="4"/>
      <c r="EI8" s="4"/>
      <c r="EJ8" s="4"/>
      <c r="EK8" s="4"/>
      <c r="EL8" s="4">
        <v>12000</v>
      </c>
      <c r="EM8" s="4"/>
      <c r="EN8" s="4"/>
      <c r="EO8" s="4"/>
      <c r="EP8" s="4"/>
      <c r="EQ8" s="4"/>
      <c r="ER8" s="4">
        <v>0</v>
      </c>
      <c r="ES8" s="4">
        <f t="shared" si="0"/>
        <v>81000</v>
      </c>
      <c r="ET8" s="5">
        <f t="shared" si="1"/>
        <v>55080.000000000007</v>
      </c>
      <c r="EU8" s="6">
        <f t="shared" si="2"/>
        <v>45900.000000000007</v>
      </c>
    </row>
    <row r="9" spans="1:151" s="10" customFormat="1" ht="30.75" customHeight="1" x14ac:dyDescent="0.25">
      <c r="A9" s="7"/>
      <c r="B9" s="7">
        <v>111</v>
      </c>
      <c r="C9" s="7">
        <v>15</v>
      </c>
      <c r="D9" s="4">
        <v>8</v>
      </c>
      <c r="E9" s="8" t="s">
        <v>165</v>
      </c>
      <c r="F9" s="8" t="s">
        <v>166</v>
      </c>
      <c r="G9" s="7"/>
      <c r="H9" s="7" t="s">
        <v>152</v>
      </c>
      <c r="I9" s="7">
        <v>1.61</v>
      </c>
      <c r="J9" s="7">
        <v>100</v>
      </c>
      <c r="K9" s="7"/>
      <c r="L9" s="7"/>
      <c r="M9" s="7"/>
      <c r="N9" s="7"/>
      <c r="O9" s="7"/>
      <c r="P9" s="7"/>
      <c r="Q9" s="7"/>
      <c r="R9" s="7"/>
      <c r="S9" s="7"/>
      <c r="T9" s="7"/>
      <c r="U9" s="7">
        <v>10000</v>
      </c>
      <c r="V9" s="7"/>
      <c r="W9" s="7">
        <v>2000</v>
      </c>
      <c r="X9" s="7">
        <v>500</v>
      </c>
      <c r="Y9" s="7"/>
      <c r="Z9" s="7"/>
      <c r="AA9" s="7">
        <v>2000</v>
      </c>
      <c r="AB9" s="7"/>
      <c r="AC9" s="7"/>
      <c r="AD9" s="7"/>
      <c r="AE9" s="7">
        <v>100</v>
      </c>
      <c r="AF9" s="7"/>
      <c r="AG9" s="7">
        <v>1000</v>
      </c>
      <c r="AH9" s="7"/>
      <c r="AI9" s="7"/>
      <c r="AJ9" s="7"/>
      <c r="AK9" s="7"/>
      <c r="AL9" s="7">
        <v>300</v>
      </c>
      <c r="AM9" s="7">
        <v>300</v>
      </c>
      <c r="AN9" s="7"/>
      <c r="AO9" s="7"/>
      <c r="AP9" s="7">
        <v>2000</v>
      </c>
      <c r="AQ9" s="7"/>
      <c r="AR9" s="7"/>
      <c r="AS9" s="7"/>
      <c r="AT9" s="7"/>
      <c r="AU9" s="7"/>
      <c r="AV9" s="7"/>
      <c r="AW9" s="7"/>
      <c r="AX9" s="7"/>
      <c r="AY9" s="7">
        <v>6000</v>
      </c>
      <c r="AZ9" s="7"/>
      <c r="BA9" s="7"/>
      <c r="BB9" s="7"/>
      <c r="BC9" s="7"/>
      <c r="BD9" s="7"/>
      <c r="BE9" s="7"/>
      <c r="BF9" s="7">
        <v>400</v>
      </c>
      <c r="BG9" s="7"/>
      <c r="BH9" s="7"/>
      <c r="BI9" s="7">
        <v>1000</v>
      </c>
      <c r="BJ9" s="7"/>
      <c r="BK9" s="9"/>
      <c r="BL9" s="7"/>
      <c r="BM9" s="7"/>
      <c r="BN9" s="7"/>
      <c r="BO9" s="7"/>
      <c r="BP9" s="7"/>
      <c r="BQ9" s="7"/>
      <c r="BR9" s="7"/>
      <c r="BS9" s="7">
        <v>500</v>
      </c>
      <c r="BT9" s="7"/>
      <c r="BU9" s="7">
        <v>100</v>
      </c>
      <c r="BV9" s="7"/>
      <c r="BW9" s="7"/>
      <c r="BX9" s="7"/>
      <c r="BY9" s="7"/>
      <c r="BZ9" s="7"/>
      <c r="CA9" s="7"/>
      <c r="CB9" s="7">
        <v>2000</v>
      </c>
      <c r="CC9" s="7"/>
      <c r="CD9" s="7"/>
      <c r="CE9" s="7"/>
      <c r="CF9" s="7"/>
      <c r="CG9" s="7"/>
      <c r="CH9" s="7"/>
      <c r="CI9" s="7"/>
      <c r="CJ9" s="7">
        <v>500</v>
      </c>
      <c r="CK9" s="7"/>
      <c r="CL9" s="7">
        <v>200</v>
      </c>
      <c r="CM9" s="7"/>
      <c r="CN9" s="7"/>
      <c r="CO9" s="7"/>
      <c r="CP9" s="7"/>
      <c r="CQ9" s="7"/>
      <c r="CR9" s="7">
        <v>10000</v>
      </c>
      <c r="CS9" s="7"/>
      <c r="CT9" s="7"/>
      <c r="CU9" s="7"/>
      <c r="CV9" s="7"/>
      <c r="CW9" s="7"/>
      <c r="CX9" s="7"/>
      <c r="CY9" s="7"/>
      <c r="CZ9" s="7">
        <v>0</v>
      </c>
      <c r="DA9" s="7"/>
      <c r="DB9" s="7"/>
      <c r="DC9" s="7"/>
      <c r="DD9" s="7">
        <v>0</v>
      </c>
      <c r="DE9" s="7"/>
      <c r="DF9" s="7"/>
      <c r="DG9" s="7"/>
      <c r="DH9" s="7"/>
      <c r="DI9" s="7"/>
      <c r="DJ9" s="7"/>
      <c r="DK9" s="7"/>
      <c r="DL9" s="7">
        <v>0</v>
      </c>
      <c r="DM9" s="7"/>
      <c r="DN9" s="7">
        <v>12000</v>
      </c>
      <c r="DO9" s="7"/>
      <c r="DP9" s="7"/>
      <c r="DQ9" s="7"/>
      <c r="DR9" s="7"/>
      <c r="DS9" s="7">
        <v>5000</v>
      </c>
      <c r="DT9" s="7"/>
      <c r="DU9" s="7"/>
      <c r="DV9" s="7"/>
      <c r="DW9" s="7"/>
      <c r="DX9" s="7"/>
      <c r="DY9" s="7"/>
      <c r="DZ9" s="7"/>
      <c r="EA9" s="7">
        <v>6000</v>
      </c>
      <c r="EB9" s="7"/>
      <c r="EC9" s="7">
        <v>1500</v>
      </c>
      <c r="ED9" s="7"/>
      <c r="EE9" s="7"/>
      <c r="EF9" s="7">
        <v>2000</v>
      </c>
      <c r="EG9" s="7"/>
      <c r="EH9" s="7"/>
      <c r="EI9" s="7"/>
      <c r="EJ9" s="7"/>
      <c r="EK9" s="7"/>
      <c r="EL9" s="7">
        <v>2000</v>
      </c>
      <c r="EM9" s="7"/>
      <c r="EN9" s="7"/>
      <c r="EO9" s="7"/>
      <c r="EP9" s="7">
        <v>15000</v>
      </c>
      <c r="EQ9" s="7"/>
      <c r="ER9" s="7">
        <v>0</v>
      </c>
      <c r="ES9" s="4">
        <f t="shared" si="0"/>
        <v>82500</v>
      </c>
      <c r="ET9" s="5">
        <f t="shared" si="1"/>
        <v>132825</v>
      </c>
      <c r="EU9" s="6">
        <f t="shared" si="2"/>
        <v>110687.5</v>
      </c>
    </row>
    <row r="10" spans="1:151" ht="30.75" customHeight="1" x14ac:dyDescent="0.25">
      <c r="A10" s="4"/>
      <c r="B10" s="4">
        <v>152</v>
      </c>
      <c r="C10" s="4">
        <v>23</v>
      </c>
      <c r="D10" s="4">
        <v>9</v>
      </c>
      <c r="E10" s="1" t="s">
        <v>167</v>
      </c>
      <c r="F10" s="1" t="s">
        <v>168</v>
      </c>
      <c r="G10" s="4"/>
      <c r="H10" s="4" t="s">
        <v>152</v>
      </c>
      <c r="I10" s="4">
        <v>0.81</v>
      </c>
      <c r="J10" s="4">
        <v>0</v>
      </c>
      <c r="K10" s="4"/>
      <c r="L10" s="4">
        <v>100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v>0</v>
      </c>
      <c r="CS10" s="4"/>
      <c r="CT10" s="4"/>
      <c r="CU10" s="4"/>
      <c r="CV10" s="4"/>
      <c r="CW10" s="4"/>
      <c r="CX10" s="4"/>
      <c r="CY10" s="4"/>
      <c r="CZ10" s="4">
        <v>1000</v>
      </c>
      <c r="DA10" s="4"/>
      <c r="DB10" s="4"/>
      <c r="DC10" s="4"/>
      <c r="DD10" s="4">
        <v>0</v>
      </c>
      <c r="DE10" s="4"/>
      <c r="DF10" s="4"/>
      <c r="DG10" s="4"/>
      <c r="DH10" s="4"/>
      <c r="DI10" s="4"/>
      <c r="DJ10" s="4"/>
      <c r="DK10" s="4"/>
      <c r="DL10" s="4">
        <v>0</v>
      </c>
      <c r="DM10" s="4"/>
      <c r="DN10" s="4">
        <v>0</v>
      </c>
      <c r="DO10" s="4"/>
      <c r="DP10" s="4"/>
      <c r="DQ10" s="4"/>
      <c r="DR10" s="4"/>
      <c r="DS10" s="4"/>
      <c r="DT10" s="4"/>
      <c r="DU10" s="4"/>
      <c r="DV10" s="4"/>
      <c r="DW10" s="4"/>
      <c r="DX10" s="4"/>
      <c r="DY10" s="4"/>
      <c r="DZ10" s="4"/>
      <c r="EA10" s="4"/>
      <c r="EB10" s="4"/>
      <c r="EC10" s="4"/>
      <c r="ED10" s="4"/>
      <c r="EE10" s="4"/>
      <c r="EF10" s="4"/>
      <c r="EG10" s="4">
        <v>500</v>
      </c>
      <c r="EH10" s="4"/>
      <c r="EI10" s="4"/>
      <c r="EJ10" s="4"/>
      <c r="EK10" s="4"/>
      <c r="EL10" s="4"/>
      <c r="EM10" s="4"/>
      <c r="EN10" s="4"/>
      <c r="EO10" s="4"/>
      <c r="EP10" s="4"/>
      <c r="EQ10" s="4"/>
      <c r="ER10" s="4">
        <v>0</v>
      </c>
      <c r="ES10" s="4">
        <f t="shared" si="0"/>
        <v>1600</v>
      </c>
      <c r="ET10" s="5">
        <f t="shared" si="1"/>
        <v>1296</v>
      </c>
      <c r="EU10" s="6">
        <f t="shared" si="2"/>
        <v>1080</v>
      </c>
    </row>
    <row r="11" spans="1:151" ht="30.75" customHeight="1" x14ac:dyDescent="0.25">
      <c r="A11" s="4"/>
      <c r="B11" s="4">
        <v>160</v>
      </c>
      <c r="C11" s="4">
        <v>25</v>
      </c>
      <c r="D11" s="4">
        <v>10</v>
      </c>
      <c r="E11" s="1" t="s">
        <v>169</v>
      </c>
      <c r="F11" s="1" t="s">
        <v>170</v>
      </c>
      <c r="G11" s="4"/>
      <c r="H11" s="4" t="s">
        <v>152</v>
      </c>
      <c r="I11" s="4">
        <v>0.86</v>
      </c>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v>0</v>
      </c>
      <c r="CS11" s="4"/>
      <c r="CT11" s="4"/>
      <c r="CU11" s="4"/>
      <c r="CV11" s="4"/>
      <c r="CW11" s="4"/>
      <c r="CX11" s="4"/>
      <c r="CY11" s="4"/>
      <c r="CZ11" s="4">
        <v>0</v>
      </c>
      <c r="DA11" s="4"/>
      <c r="DB11" s="4"/>
      <c r="DC11" s="4"/>
      <c r="DD11" s="4">
        <v>0</v>
      </c>
      <c r="DE11" s="4"/>
      <c r="DF11" s="4"/>
      <c r="DG11" s="4"/>
      <c r="DH11" s="4"/>
      <c r="DI11" s="4"/>
      <c r="DJ11" s="4"/>
      <c r="DK11" s="4"/>
      <c r="DL11" s="4">
        <v>0</v>
      </c>
      <c r="DM11" s="4"/>
      <c r="DN11" s="4">
        <v>0</v>
      </c>
      <c r="DO11" s="4"/>
      <c r="DP11" s="4"/>
      <c r="DQ11" s="4"/>
      <c r="DR11" s="4"/>
      <c r="DS11" s="4"/>
      <c r="DT11" s="4"/>
      <c r="DU11" s="4"/>
      <c r="DV11" s="4"/>
      <c r="DW11" s="4"/>
      <c r="DX11" s="4"/>
      <c r="DY11" s="4"/>
      <c r="DZ11" s="4">
        <v>100</v>
      </c>
      <c r="EA11" s="4"/>
      <c r="EB11" s="4"/>
      <c r="EC11" s="4"/>
      <c r="ED11" s="4"/>
      <c r="EE11" s="4"/>
      <c r="EF11" s="4"/>
      <c r="EG11" s="4"/>
      <c r="EH11" s="4"/>
      <c r="EI11" s="4"/>
      <c r="EJ11" s="4"/>
      <c r="EK11" s="4"/>
      <c r="EL11" s="4"/>
      <c r="EM11" s="4"/>
      <c r="EN11" s="4"/>
      <c r="EO11" s="4"/>
      <c r="EP11" s="4"/>
      <c r="EQ11" s="4"/>
      <c r="ER11" s="4">
        <v>0</v>
      </c>
      <c r="ES11" s="4">
        <f t="shared" si="0"/>
        <v>100</v>
      </c>
      <c r="ET11" s="5">
        <f t="shared" si="1"/>
        <v>86</v>
      </c>
      <c r="EU11" s="6">
        <f t="shared" si="2"/>
        <v>71.666666666666671</v>
      </c>
    </row>
    <row r="12" spans="1:151" s="10" customFormat="1" ht="30.75" customHeight="1" x14ac:dyDescent="0.25">
      <c r="A12" s="7"/>
      <c r="B12" s="7">
        <v>164</v>
      </c>
      <c r="C12" s="7">
        <v>27</v>
      </c>
      <c r="D12" s="4">
        <v>11</v>
      </c>
      <c r="E12" s="8" t="s">
        <v>171</v>
      </c>
      <c r="F12" s="8" t="s">
        <v>172</v>
      </c>
      <c r="G12" s="7"/>
      <c r="H12" s="7" t="s">
        <v>152</v>
      </c>
      <c r="I12" s="7">
        <v>0.24</v>
      </c>
      <c r="J12" s="7">
        <v>2000</v>
      </c>
      <c r="K12" s="7"/>
      <c r="L12" s="7"/>
      <c r="M12" s="7"/>
      <c r="N12" s="7"/>
      <c r="O12" s="7"/>
      <c r="P12" s="7"/>
      <c r="Q12" s="7"/>
      <c r="R12" s="7"/>
      <c r="S12" s="7"/>
      <c r="T12" s="7"/>
      <c r="U12" s="7">
        <v>10000</v>
      </c>
      <c r="V12" s="7"/>
      <c r="W12" s="7"/>
      <c r="X12" s="7"/>
      <c r="Y12" s="7">
        <v>200</v>
      </c>
      <c r="Z12" s="7"/>
      <c r="AA12" s="7"/>
      <c r="AB12" s="7"/>
      <c r="AC12" s="7"/>
      <c r="AD12" s="7"/>
      <c r="AE12" s="7"/>
      <c r="AF12" s="7"/>
      <c r="AG12" s="7"/>
      <c r="AH12" s="7">
        <v>10000</v>
      </c>
      <c r="AI12" s="7"/>
      <c r="AJ12" s="7"/>
      <c r="AK12" s="7"/>
      <c r="AL12" s="7"/>
      <c r="AM12" s="7">
        <v>1000</v>
      </c>
      <c r="AN12" s="7"/>
      <c r="AO12" s="7"/>
      <c r="AP12" s="7"/>
      <c r="AQ12" s="7"/>
      <c r="AR12" s="7">
        <v>5000</v>
      </c>
      <c r="AS12" s="7"/>
      <c r="AT12" s="7"/>
      <c r="AU12" s="7"/>
      <c r="AV12" s="7"/>
      <c r="AW12" s="7"/>
      <c r="AX12" s="7"/>
      <c r="AY12" s="7"/>
      <c r="AZ12" s="7"/>
      <c r="BA12" s="7">
        <v>5500</v>
      </c>
      <c r="BB12" s="7"/>
      <c r="BC12" s="7">
        <v>1000</v>
      </c>
      <c r="BD12" s="7"/>
      <c r="BE12" s="7"/>
      <c r="BF12" s="7"/>
      <c r="BG12" s="7"/>
      <c r="BH12" s="7">
        <v>100</v>
      </c>
      <c r="BI12" s="7"/>
      <c r="BJ12" s="7">
        <v>400</v>
      </c>
      <c r="BK12" s="7"/>
      <c r="BL12" s="7"/>
      <c r="BM12" s="7"/>
      <c r="BN12" s="7"/>
      <c r="BO12" s="7"/>
      <c r="BP12" s="7"/>
      <c r="BQ12" s="7"/>
      <c r="BR12" s="7"/>
      <c r="BS12" s="7"/>
      <c r="BT12" s="7"/>
      <c r="BU12" s="7"/>
      <c r="BV12" s="7"/>
      <c r="BW12" s="7"/>
      <c r="BX12" s="7"/>
      <c r="BY12" s="7"/>
      <c r="BZ12" s="7"/>
      <c r="CA12" s="7"/>
      <c r="CB12" s="7"/>
      <c r="CC12" s="7">
        <v>4000</v>
      </c>
      <c r="CD12" s="7"/>
      <c r="CE12" s="7"/>
      <c r="CF12" s="7"/>
      <c r="CG12" s="7"/>
      <c r="CH12" s="7"/>
      <c r="CI12" s="7"/>
      <c r="CJ12" s="7"/>
      <c r="CK12" s="7"/>
      <c r="CL12" s="7"/>
      <c r="CM12" s="7"/>
      <c r="CN12" s="7"/>
      <c r="CO12" s="7"/>
      <c r="CP12" s="7">
        <v>1000</v>
      </c>
      <c r="CQ12" s="7"/>
      <c r="CR12" s="7">
        <v>0</v>
      </c>
      <c r="CS12" s="7"/>
      <c r="CT12" s="7"/>
      <c r="CU12" s="7">
        <v>6000</v>
      </c>
      <c r="CV12" s="7"/>
      <c r="CW12" s="7"/>
      <c r="CX12" s="7">
        <v>3000</v>
      </c>
      <c r="CY12" s="7"/>
      <c r="CZ12" s="7">
        <v>0</v>
      </c>
      <c r="DA12" s="7"/>
      <c r="DB12" s="7"/>
      <c r="DC12" s="7"/>
      <c r="DD12" s="7">
        <v>0</v>
      </c>
      <c r="DE12" s="7"/>
      <c r="DF12" s="7"/>
      <c r="DG12" s="7"/>
      <c r="DH12" s="7"/>
      <c r="DI12" s="7"/>
      <c r="DJ12" s="7"/>
      <c r="DK12" s="7"/>
      <c r="DL12" s="7">
        <v>0</v>
      </c>
      <c r="DM12" s="9"/>
      <c r="DN12" s="7">
        <v>0</v>
      </c>
      <c r="DO12" s="7"/>
      <c r="DP12" s="7"/>
      <c r="DQ12" s="7">
        <v>500</v>
      </c>
      <c r="DR12" s="7"/>
      <c r="DS12" s="7"/>
      <c r="DT12" s="7"/>
      <c r="DU12" s="7"/>
      <c r="DV12" s="7"/>
      <c r="DW12" s="7">
        <v>500</v>
      </c>
      <c r="DX12" s="7"/>
      <c r="DY12" s="7"/>
      <c r="DZ12" s="7"/>
      <c r="EA12" s="7"/>
      <c r="EB12" s="7"/>
      <c r="EC12" s="7"/>
      <c r="ED12" s="7"/>
      <c r="EE12" s="7"/>
      <c r="EF12" s="7"/>
      <c r="EG12" s="7">
        <v>4000</v>
      </c>
      <c r="EH12" s="7"/>
      <c r="EI12" s="7"/>
      <c r="EJ12" s="7"/>
      <c r="EK12" s="7"/>
      <c r="EL12" s="7"/>
      <c r="EM12" s="7"/>
      <c r="EN12" s="7"/>
      <c r="EO12" s="7"/>
      <c r="EP12" s="7"/>
      <c r="EQ12" s="7">
        <v>50</v>
      </c>
      <c r="ER12" s="7">
        <v>0</v>
      </c>
      <c r="ES12" s="4">
        <f t="shared" si="0"/>
        <v>54250</v>
      </c>
      <c r="ET12" s="5">
        <f t="shared" si="1"/>
        <v>13020</v>
      </c>
      <c r="EU12" s="6">
        <f t="shared" si="2"/>
        <v>10850</v>
      </c>
    </row>
    <row r="13" spans="1:151" s="10" customFormat="1" ht="30.75" customHeight="1" x14ac:dyDescent="0.25">
      <c r="A13" s="7"/>
      <c r="B13" s="7">
        <v>166</v>
      </c>
      <c r="C13" s="7">
        <v>28</v>
      </c>
      <c r="D13" s="4">
        <v>12</v>
      </c>
      <c r="E13" s="8" t="s">
        <v>173</v>
      </c>
      <c r="F13" s="8" t="s">
        <v>174</v>
      </c>
      <c r="G13" s="7"/>
      <c r="H13" s="7" t="s">
        <v>152</v>
      </c>
      <c r="I13" s="7">
        <v>2.25</v>
      </c>
      <c r="J13" s="7">
        <v>0</v>
      </c>
      <c r="K13" s="7">
        <v>20000</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v>0</v>
      </c>
      <c r="CS13" s="7"/>
      <c r="CT13" s="7"/>
      <c r="CU13" s="7"/>
      <c r="CV13" s="7"/>
      <c r="CW13" s="7"/>
      <c r="CX13" s="7"/>
      <c r="CY13" s="7"/>
      <c r="CZ13" s="7">
        <v>0</v>
      </c>
      <c r="DA13" s="7">
        <v>120000</v>
      </c>
      <c r="DB13" s="7"/>
      <c r="DC13" s="7"/>
      <c r="DD13" s="7">
        <v>0</v>
      </c>
      <c r="DE13" s="7"/>
      <c r="DF13" s="7"/>
      <c r="DG13" s="7"/>
      <c r="DH13" s="7"/>
      <c r="DI13" s="7"/>
      <c r="DJ13" s="7"/>
      <c r="DK13" s="7"/>
      <c r="DL13" s="7">
        <v>0</v>
      </c>
      <c r="DM13" s="9"/>
      <c r="DN13" s="7">
        <v>0</v>
      </c>
      <c r="DO13" s="7">
        <v>50000</v>
      </c>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v>0</v>
      </c>
      <c r="ES13" s="4">
        <f t="shared" si="0"/>
        <v>190000</v>
      </c>
      <c r="ET13" s="5">
        <f t="shared" si="1"/>
        <v>427500</v>
      </c>
      <c r="EU13" s="6">
        <f t="shared" si="2"/>
        <v>356250</v>
      </c>
    </row>
    <row r="14" spans="1:151" ht="30.75" customHeight="1" x14ac:dyDescent="0.25">
      <c r="A14" s="4"/>
      <c r="B14" s="4">
        <v>167</v>
      </c>
      <c r="C14" s="4">
        <v>29</v>
      </c>
      <c r="D14" s="4">
        <v>13</v>
      </c>
      <c r="E14" s="1" t="s">
        <v>175</v>
      </c>
      <c r="F14" s="1" t="s">
        <v>176</v>
      </c>
      <c r="G14" s="4"/>
      <c r="H14" s="4" t="s">
        <v>152</v>
      </c>
      <c r="I14" s="4">
        <v>2.2200000000000002</v>
      </c>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v>0</v>
      </c>
      <c r="CS14" s="4"/>
      <c r="CT14" s="4"/>
      <c r="CU14" s="4"/>
      <c r="CV14" s="4"/>
      <c r="CW14" s="4"/>
      <c r="CX14" s="4"/>
      <c r="CY14" s="4"/>
      <c r="CZ14" s="4">
        <v>0</v>
      </c>
      <c r="DA14" s="4">
        <v>25000</v>
      </c>
      <c r="DB14" s="4"/>
      <c r="DC14" s="4"/>
      <c r="DD14" s="4">
        <v>0</v>
      </c>
      <c r="DE14" s="4"/>
      <c r="DF14" s="4"/>
      <c r="DG14" s="4"/>
      <c r="DH14" s="4"/>
      <c r="DI14" s="4"/>
      <c r="DJ14" s="4"/>
      <c r="DK14" s="4"/>
      <c r="DL14" s="4">
        <v>0</v>
      </c>
      <c r="DM14" s="4"/>
      <c r="DN14" s="4">
        <v>0</v>
      </c>
      <c r="DO14" s="4">
        <v>5000</v>
      </c>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v>0</v>
      </c>
      <c r="ES14" s="4">
        <f t="shared" si="0"/>
        <v>30000</v>
      </c>
      <c r="ET14" s="5">
        <f t="shared" si="1"/>
        <v>66600</v>
      </c>
      <c r="EU14" s="6">
        <f t="shared" si="2"/>
        <v>55500</v>
      </c>
    </row>
    <row r="15" spans="1:151" ht="30.75" customHeight="1" x14ac:dyDescent="0.25">
      <c r="A15" s="4"/>
      <c r="B15" s="4">
        <v>170</v>
      </c>
      <c r="C15" s="4">
        <v>30</v>
      </c>
      <c r="D15" s="4">
        <v>14</v>
      </c>
      <c r="E15" s="1" t="s">
        <v>177</v>
      </c>
      <c r="F15" s="1" t="s">
        <v>178</v>
      </c>
      <c r="G15" s="4"/>
      <c r="H15" s="4" t="s">
        <v>152</v>
      </c>
      <c r="I15" s="4">
        <v>1.5</v>
      </c>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v>0</v>
      </c>
      <c r="CS15" s="4"/>
      <c r="CT15" s="4"/>
      <c r="CU15" s="4"/>
      <c r="CV15" s="4"/>
      <c r="CW15" s="4"/>
      <c r="CX15" s="4"/>
      <c r="CY15" s="4"/>
      <c r="CZ15" s="4">
        <v>0</v>
      </c>
      <c r="DA15" s="4">
        <v>2000</v>
      </c>
      <c r="DB15" s="4"/>
      <c r="DC15" s="4"/>
      <c r="DD15" s="4">
        <v>0</v>
      </c>
      <c r="DE15" s="4"/>
      <c r="DF15" s="4"/>
      <c r="DG15" s="4"/>
      <c r="DH15" s="4"/>
      <c r="DI15" s="4"/>
      <c r="DJ15" s="4"/>
      <c r="DK15" s="4"/>
      <c r="DL15" s="4">
        <v>50</v>
      </c>
      <c r="DM15" s="4"/>
      <c r="DN15" s="4">
        <v>0</v>
      </c>
      <c r="DO15" s="4">
        <v>1000</v>
      </c>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v>0</v>
      </c>
      <c r="ES15" s="4">
        <f t="shared" si="0"/>
        <v>3050</v>
      </c>
      <c r="ET15" s="5">
        <f t="shared" si="1"/>
        <v>4575</v>
      </c>
      <c r="EU15" s="6">
        <f t="shared" si="2"/>
        <v>3812.5</v>
      </c>
    </row>
    <row r="16" spans="1:151" ht="30.75" customHeight="1" x14ac:dyDescent="0.25">
      <c r="A16" s="4"/>
      <c r="B16" s="4">
        <v>172</v>
      </c>
      <c r="C16" s="4">
        <v>32</v>
      </c>
      <c r="D16" s="4">
        <v>15</v>
      </c>
      <c r="E16" s="1" t="s">
        <v>179</v>
      </c>
      <c r="F16" s="1" t="s">
        <v>180</v>
      </c>
      <c r="G16" s="4"/>
      <c r="H16" s="4" t="s">
        <v>152</v>
      </c>
      <c r="I16" s="4">
        <v>38.4</v>
      </c>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v>0</v>
      </c>
      <c r="CS16" s="4"/>
      <c r="CT16" s="4"/>
      <c r="CU16" s="4"/>
      <c r="CV16" s="4"/>
      <c r="CW16" s="4"/>
      <c r="CX16" s="4"/>
      <c r="CY16" s="4"/>
      <c r="CZ16" s="4">
        <v>200</v>
      </c>
      <c r="DA16" s="4">
        <v>500</v>
      </c>
      <c r="DB16" s="4"/>
      <c r="DC16" s="4"/>
      <c r="DD16" s="4">
        <v>0</v>
      </c>
      <c r="DE16" s="4"/>
      <c r="DF16" s="4"/>
      <c r="DG16" s="4"/>
      <c r="DH16" s="4"/>
      <c r="DI16" s="4"/>
      <c r="DJ16" s="4"/>
      <c r="DK16" s="4"/>
      <c r="DL16" s="4">
        <v>0</v>
      </c>
      <c r="DM16" s="4"/>
      <c r="DN16" s="4">
        <v>0</v>
      </c>
      <c r="DO16" s="4">
        <v>200</v>
      </c>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v>0</v>
      </c>
      <c r="ES16" s="4">
        <f t="shared" si="0"/>
        <v>900</v>
      </c>
      <c r="ET16" s="5">
        <f t="shared" si="1"/>
        <v>34560</v>
      </c>
      <c r="EU16" s="6">
        <f t="shared" si="2"/>
        <v>28800</v>
      </c>
    </row>
    <row r="17" spans="1:151" ht="30.75" customHeight="1" x14ac:dyDescent="0.25">
      <c r="A17" s="4"/>
      <c r="B17" s="4">
        <v>173</v>
      </c>
      <c r="C17" s="4">
        <v>33</v>
      </c>
      <c r="D17" s="4">
        <v>16</v>
      </c>
      <c r="E17" s="1" t="s">
        <v>181</v>
      </c>
      <c r="F17" s="1" t="s">
        <v>182</v>
      </c>
      <c r="G17" s="4"/>
      <c r="H17" s="4" t="s">
        <v>152</v>
      </c>
      <c r="I17" s="4">
        <v>101.04</v>
      </c>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v>0</v>
      </c>
      <c r="CS17" s="4"/>
      <c r="CT17" s="4"/>
      <c r="CU17" s="4"/>
      <c r="CV17" s="4"/>
      <c r="CW17" s="4"/>
      <c r="CX17" s="4"/>
      <c r="CY17" s="4"/>
      <c r="CZ17" s="4">
        <v>100</v>
      </c>
      <c r="DA17" s="4">
        <v>250</v>
      </c>
      <c r="DB17" s="4"/>
      <c r="DC17" s="4"/>
      <c r="DD17" s="4">
        <v>0</v>
      </c>
      <c r="DE17" s="4"/>
      <c r="DF17" s="4"/>
      <c r="DG17" s="4"/>
      <c r="DH17" s="4"/>
      <c r="DI17" s="4"/>
      <c r="DJ17" s="4"/>
      <c r="DK17" s="4"/>
      <c r="DL17" s="4">
        <v>0</v>
      </c>
      <c r="DM17" s="4"/>
      <c r="DN17" s="4">
        <v>0</v>
      </c>
      <c r="DO17" s="4">
        <v>200</v>
      </c>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v>0</v>
      </c>
      <c r="ES17" s="4">
        <f t="shared" si="0"/>
        <v>550</v>
      </c>
      <c r="ET17" s="5">
        <f t="shared" si="1"/>
        <v>55572</v>
      </c>
      <c r="EU17" s="6">
        <f t="shared" si="2"/>
        <v>46310</v>
      </c>
    </row>
    <row r="18" spans="1:151" ht="30.75" customHeight="1" x14ac:dyDescent="0.25">
      <c r="A18" s="4"/>
      <c r="B18" s="4">
        <v>185</v>
      </c>
      <c r="C18" s="4">
        <v>37</v>
      </c>
      <c r="D18" s="4">
        <v>17</v>
      </c>
      <c r="E18" s="1" t="s">
        <v>183</v>
      </c>
      <c r="F18" s="1" t="s">
        <v>184</v>
      </c>
      <c r="G18" s="4"/>
      <c r="H18" s="4" t="s">
        <v>152</v>
      </c>
      <c r="I18" s="4">
        <v>0.15</v>
      </c>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v>0</v>
      </c>
      <c r="CS18" s="4"/>
      <c r="CT18" s="4"/>
      <c r="CU18" s="4"/>
      <c r="CV18" s="4"/>
      <c r="CW18" s="4"/>
      <c r="CX18" s="4"/>
      <c r="CY18" s="4"/>
      <c r="CZ18" s="4">
        <v>35000</v>
      </c>
      <c r="DA18" s="4"/>
      <c r="DB18" s="4"/>
      <c r="DC18" s="4"/>
      <c r="DD18" s="4">
        <v>0</v>
      </c>
      <c r="DE18" s="4"/>
      <c r="DF18" s="4"/>
      <c r="DG18" s="4"/>
      <c r="DH18" s="4"/>
      <c r="DI18" s="4"/>
      <c r="DJ18" s="4"/>
      <c r="DK18" s="4"/>
      <c r="DL18" s="4">
        <v>0</v>
      </c>
      <c r="DM18" s="4"/>
      <c r="DN18" s="4">
        <v>0</v>
      </c>
      <c r="DO18" s="4"/>
      <c r="DP18" s="4"/>
      <c r="DQ18" s="4"/>
      <c r="DR18" s="4"/>
      <c r="DS18" s="4"/>
      <c r="DT18" s="4">
        <v>1000</v>
      </c>
      <c r="DU18" s="4"/>
      <c r="DV18" s="4"/>
      <c r="DW18" s="4"/>
      <c r="DX18" s="4"/>
      <c r="DY18" s="4"/>
      <c r="DZ18" s="4"/>
      <c r="EA18" s="4"/>
      <c r="EB18" s="4"/>
      <c r="EC18" s="4"/>
      <c r="ED18" s="4"/>
      <c r="EE18" s="4"/>
      <c r="EF18" s="4"/>
      <c r="EG18" s="4"/>
      <c r="EH18" s="4"/>
      <c r="EI18" s="4"/>
      <c r="EJ18" s="4"/>
      <c r="EK18" s="4"/>
      <c r="EL18" s="4"/>
      <c r="EM18" s="4"/>
      <c r="EN18" s="4"/>
      <c r="EO18" s="4"/>
      <c r="EP18" s="4"/>
      <c r="EQ18" s="4"/>
      <c r="ER18" s="4">
        <v>0</v>
      </c>
      <c r="ES18" s="4">
        <f t="shared" si="0"/>
        <v>36000</v>
      </c>
      <c r="ET18" s="5">
        <f t="shared" si="1"/>
        <v>5400</v>
      </c>
      <c r="EU18" s="6">
        <f t="shared" si="2"/>
        <v>4500</v>
      </c>
    </row>
    <row r="19" spans="1:151" ht="30.75" customHeight="1" x14ac:dyDescent="0.25">
      <c r="A19" s="4"/>
      <c r="B19" s="4">
        <v>186</v>
      </c>
      <c r="C19" s="4">
        <v>38</v>
      </c>
      <c r="D19" s="4">
        <v>18</v>
      </c>
      <c r="E19" s="1" t="s">
        <v>185</v>
      </c>
      <c r="F19" s="1" t="s">
        <v>186</v>
      </c>
      <c r="G19" s="4"/>
      <c r="H19" s="4" t="s">
        <v>152</v>
      </c>
      <c r="I19" s="4">
        <v>70</v>
      </c>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v>0</v>
      </c>
      <c r="CS19" s="4"/>
      <c r="CT19" s="4"/>
      <c r="CU19" s="4"/>
      <c r="CV19" s="4"/>
      <c r="CW19" s="4"/>
      <c r="CX19" s="4"/>
      <c r="CY19" s="4"/>
      <c r="CZ19" s="4">
        <v>0</v>
      </c>
      <c r="DA19" s="4"/>
      <c r="DB19" s="4"/>
      <c r="DC19" s="4"/>
      <c r="DD19" s="4">
        <v>0</v>
      </c>
      <c r="DE19" s="4"/>
      <c r="DF19" s="4"/>
      <c r="DG19" s="4"/>
      <c r="DH19" s="4"/>
      <c r="DI19" s="4"/>
      <c r="DJ19" s="4"/>
      <c r="DK19" s="4"/>
      <c r="DL19" s="4">
        <v>0</v>
      </c>
      <c r="DM19" s="4"/>
      <c r="DN19" s="4">
        <v>0</v>
      </c>
      <c r="DO19" s="4"/>
      <c r="DP19" s="4"/>
      <c r="DQ19" s="4"/>
      <c r="DR19" s="4"/>
      <c r="DS19" s="4"/>
      <c r="DT19" s="4"/>
      <c r="DU19" s="4"/>
      <c r="DV19" s="4"/>
      <c r="DW19" s="4"/>
      <c r="DX19" s="4"/>
      <c r="DY19" s="4">
        <v>2</v>
      </c>
      <c r="DZ19" s="4"/>
      <c r="EA19" s="4"/>
      <c r="EB19" s="4"/>
      <c r="EC19" s="4"/>
      <c r="ED19" s="4"/>
      <c r="EE19" s="4"/>
      <c r="EF19" s="4"/>
      <c r="EG19" s="4"/>
      <c r="EH19" s="4"/>
      <c r="EI19" s="4"/>
      <c r="EJ19" s="4"/>
      <c r="EK19" s="4"/>
      <c r="EL19" s="4"/>
      <c r="EM19" s="4"/>
      <c r="EN19" s="4"/>
      <c r="EO19" s="4">
        <v>5</v>
      </c>
      <c r="EP19" s="4"/>
      <c r="EQ19" s="4"/>
      <c r="ER19" s="4">
        <v>0</v>
      </c>
      <c r="ES19" s="4">
        <f t="shared" si="0"/>
        <v>7</v>
      </c>
      <c r="ET19" s="5">
        <f t="shared" si="1"/>
        <v>490</v>
      </c>
      <c r="EU19" s="6">
        <f t="shared" si="2"/>
        <v>408.33333333333337</v>
      </c>
    </row>
    <row r="20" spans="1:151" ht="30.75" customHeight="1" x14ac:dyDescent="0.25">
      <c r="A20" s="4"/>
      <c r="B20" s="4">
        <v>212</v>
      </c>
      <c r="C20" s="4">
        <v>41</v>
      </c>
      <c r="D20" s="4">
        <v>19</v>
      </c>
      <c r="E20" s="1" t="s">
        <v>187</v>
      </c>
      <c r="F20" s="1" t="s">
        <v>188</v>
      </c>
      <c r="G20" s="4"/>
      <c r="H20" s="4" t="s">
        <v>152</v>
      </c>
      <c r="I20" s="4">
        <v>1.21</v>
      </c>
      <c r="J20" s="4">
        <v>0</v>
      </c>
      <c r="K20" s="4"/>
      <c r="L20" s="4"/>
      <c r="M20" s="4"/>
      <c r="N20" s="4"/>
      <c r="O20" s="4"/>
      <c r="P20" s="4"/>
      <c r="Q20" s="4"/>
      <c r="R20" s="4"/>
      <c r="S20" s="4"/>
      <c r="T20" s="4"/>
      <c r="U20" s="4"/>
      <c r="V20" s="4"/>
      <c r="W20" s="4"/>
      <c r="X20" s="4"/>
      <c r="Y20" s="4"/>
      <c r="Z20" s="4"/>
      <c r="AA20" s="4"/>
      <c r="AB20" s="4"/>
      <c r="AC20" s="4"/>
      <c r="AD20" s="4">
        <v>1000</v>
      </c>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v>0</v>
      </c>
      <c r="CS20" s="4"/>
      <c r="CT20" s="4"/>
      <c r="CU20" s="4"/>
      <c r="CV20" s="4"/>
      <c r="CW20" s="4"/>
      <c r="CX20" s="4"/>
      <c r="CY20" s="4"/>
      <c r="CZ20" s="4">
        <v>50</v>
      </c>
      <c r="DA20" s="4"/>
      <c r="DB20" s="4">
        <v>200</v>
      </c>
      <c r="DC20" s="4"/>
      <c r="DD20" s="4">
        <v>0</v>
      </c>
      <c r="DE20" s="4"/>
      <c r="DF20" s="4"/>
      <c r="DG20" s="4"/>
      <c r="DH20" s="4"/>
      <c r="DI20" s="4"/>
      <c r="DJ20" s="4"/>
      <c r="DK20" s="4"/>
      <c r="DL20" s="4">
        <v>0</v>
      </c>
      <c r="DM20" s="4"/>
      <c r="DN20" s="4">
        <v>0</v>
      </c>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v>0</v>
      </c>
      <c r="ES20" s="4">
        <f t="shared" si="0"/>
        <v>1250</v>
      </c>
      <c r="ET20" s="5">
        <f t="shared" si="1"/>
        <v>1512.5</v>
      </c>
      <c r="EU20" s="6">
        <f t="shared" si="2"/>
        <v>1260.4166666666667</v>
      </c>
    </row>
    <row r="21" spans="1:151" s="10" customFormat="1" ht="30.75" customHeight="1" x14ac:dyDescent="0.25">
      <c r="A21" s="7"/>
      <c r="B21" s="7">
        <v>218</v>
      </c>
      <c r="C21" s="7">
        <v>42</v>
      </c>
      <c r="D21" s="4">
        <v>20</v>
      </c>
      <c r="E21" s="8" t="s">
        <v>189</v>
      </c>
      <c r="F21" s="8" t="s">
        <v>190</v>
      </c>
      <c r="G21" s="7"/>
      <c r="H21" s="7" t="s">
        <v>152</v>
      </c>
      <c r="I21" s="7">
        <v>34.5</v>
      </c>
      <c r="J21" s="7">
        <v>1</v>
      </c>
      <c r="K21" s="7"/>
      <c r="L21" s="7"/>
      <c r="M21" s="7"/>
      <c r="N21" s="7"/>
      <c r="O21" s="7"/>
      <c r="P21" s="7"/>
      <c r="Q21" s="7"/>
      <c r="R21" s="7">
        <v>600</v>
      </c>
      <c r="S21" s="7"/>
      <c r="T21" s="7"/>
      <c r="U21" s="7"/>
      <c r="V21" s="7">
        <v>400</v>
      </c>
      <c r="W21" s="7"/>
      <c r="X21" s="7"/>
      <c r="Y21" s="7"/>
      <c r="Z21" s="7"/>
      <c r="AA21" s="7"/>
      <c r="AB21" s="7"/>
      <c r="AC21" s="7"/>
      <c r="AD21" s="7"/>
      <c r="AE21" s="7"/>
      <c r="AF21" s="7"/>
      <c r="AG21" s="7">
        <v>5</v>
      </c>
      <c r="AH21" s="7"/>
      <c r="AI21" s="7">
        <v>10</v>
      </c>
      <c r="AJ21" s="7"/>
      <c r="AK21" s="7"/>
      <c r="AL21" s="7"/>
      <c r="AM21" s="7"/>
      <c r="AN21" s="7"/>
      <c r="AO21" s="7"/>
      <c r="AP21" s="7"/>
      <c r="AQ21" s="7"/>
      <c r="AR21" s="7"/>
      <c r="AS21" s="7"/>
      <c r="AT21" s="7"/>
      <c r="AU21" s="7">
        <v>10</v>
      </c>
      <c r="AV21" s="7"/>
      <c r="AW21" s="7"/>
      <c r="AX21" s="7"/>
      <c r="AY21" s="7"/>
      <c r="AZ21" s="7"/>
      <c r="BA21" s="7"/>
      <c r="BB21" s="7"/>
      <c r="BC21" s="7"/>
      <c r="BD21" s="7"/>
      <c r="BE21" s="7"/>
      <c r="BF21" s="7"/>
      <c r="BG21" s="7">
        <v>4</v>
      </c>
      <c r="BH21" s="7"/>
      <c r="BI21" s="7"/>
      <c r="BJ21" s="7"/>
      <c r="BK21" s="7">
        <v>10</v>
      </c>
      <c r="BL21" s="7"/>
      <c r="BM21" s="7"/>
      <c r="BN21" s="7"/>
      <c r="BO21" s="7"/>
      <c r="BP21" s="7"/>
      <c r="BQ21" s="7"/>
      <c r="BR21" s="7"/>
      <c r="BS21" s="7"/>
      <c r="BT21" s="7">
        <v>10</v>
      </c>
      <c r="BU21" s="7"/>
      <c r="BV21" s="7"/>
      <c r="BW21" s="7"/>
      <c r="BX21" s="7"/>
      <c r="BY21" s="7"/>
      <c r="BZ21" s="7"/>
      <c r="CA21" s="7"/>
      <c r="CB21" s="7"/>
      <c r="CC21" s="7"/>
      <c r="CD21" s="7"/>
      <c r="CE21" s="7"/>
      <c r="CF21" s="7"/>
      <c r="CG21" s="7"/>
      <c r="CH21" s="7"/>
      <c r="CI21" s="7"/>
      <c r="CJ21" s="7"/>
      <c r="CK21" s="7"/>
      <c r="CL21" s="7"/>
      <c r="CM21" s="7"/>
      <c r="CN21" s="7"/>
      <c r="CO21" s="7"/>
      <c r="CP21" s="7"/>
      <c r="CQ21" s="7"/>
      <c r="CR21" s="7">
        <v>10</v>
      </c>
      <c r="CS21" s="7"/>
      <c r="CT21" s="7"/>
      <c r="CU21" s="7"/>
      <c r="CV21" s="7">
        <v>150</v>
      </c>
      <c r="CW21" s="7"/>
      <c r="CX21" s="7">
        <v>200</v>
      </c>
      <c r="CY21" s="7"/>
      <c r="CZ21" s="7">
        <v>20</v>
      </c>
      <c r="DA21" s="7">
        <v>2000</v>
      </c>
      <c r="DB21" s="7"/>
      <c r="DC21" s="7"/>
      <c r="DD21" s="7">
        <v>2</v>
      </c>
      <c r="DE21" s="7"/>
      <c r="DF21" s="7"/>
      <c r="DG21" s="7"/>
      <c r="DH21" s="7"/>
      <c r="DI21" s="7"/>
      <c r="DJ21" s="7"/>
      <c r="DK21" s="7"/>
      <c r="DL21" s="7">
        <v>1000</v>
      </c>
      <c r="DM21" s="7"/>
      <c r="DN21" s="7">
        <v>0</v>
      </c>
      <c r="DO21" s="7">
        <v>2520</v>
      </c>
      <c r="DP21" s="7"/>
      <c r="DQ21" s="7">
        <v>3</v>
      </c>
      <c r="DR21" s="7"/>
      <c r="DS21" s="7"/>
      <c r="DT21" s="7">
        <v>70</v>
      </c>
      <c r="DU21" s="7"/>
      <c r="DV21" s="7"/>
      <c r="DW21" s="7">
        <v>200</v>
      </c>
      <c r="DX21" s="7"/>
      <c r="DY21" s="7"/>
      <c r="DZ21" s="7"/>
      <c r="EA21" s="7">
        <v>5</v>
      </c>
      <c r="EB21" s="7"/>
      <c r="EC21" s="7"/>
      <c r="ED21" s="7"/>
      <c r="EE21" s="7"/>
      <c r="EF21" s="7">
        <v>4</v>
      </c>
      <c r="EG21" s="7"/>
      <c r="EH21" s="7"/>
      <c r="EI21" s="7">
        <v>20</v>
      </c>
      <c r="EJ21" s="7"/>
      <c r="EK21" s="7"/>
      <c r="EL21" s="7"/>
      <c r="EM21" s="7">
        <v>1</v>
      </c>
      <c r="EN21" s="7">
        <v>3</v>
      </c>
      <c r="EO21" s="7"/>
      <c r="EP21" s="7">
        <v>50</v>
      </c>
      <c r="EQ21" s="7"/>
      <c r="ER21" s="7">
        <v>0</v>
      </c>
      <c r="ES21" s="4">
        <f t="shared" si="0"/>
        <v>7308</v>
      </c>
      <c r="ET21" s="5">
        <f t="shared" si="1"/>
        <v>252126</v>
      </c>
      <c r="EU21" s="6">
        <f t="shared" si="2"/>
        <v>210105</v>
      </c>
    </row>
    <row r="22" spans="1:151" ht="30.75" customHeight="1" x14ac:dyDescent="0.25">
      <c r="A22" s="4"/>
      <c r="B22" s="4">
        <v>222</v>
      </c>
      <c r="C22" s="4">
        <v>43</v>
      </c>
      <c r="D22" s="4">
        <v>21</v>
      </c>
      <c r="E22" s="1" t="s">
        <v>191</v>
      </c>
      <c r="F22" s="1" t="s">
        <v>192</v>
      </c>
      <c r="G22" s="4"/>
      <c r="H22" s="4" t="s">
        <v>152</v>
      </c>
      <c r="I22" s="4">
        <v>2.64</v>
      </c>
      <c r="J22" s="4">
        <v>800</v>
      </c>
      <c r="K22" s="4"/>
      <c r="L22" s="4"/>
      <c r="M22" s="4"/>
      <c r="N22" s="4">
        <v>1000</v>
      </c>
      <c r="O22" s="4"/>
      <c r="P22" s="4">
        <v>200</v>
      </c>
      <c r="Q22" s="4">
        <v>150</v>
      </c>
      <c r="R22" s="4"/>
      <c r="S22" s="4">
        <v>3000</v>
      </c>
      <c r="T22" s="4"/>
      <c r="U22" s="4">
        <v>500</v>
      </c>
      <c r="V22" s="4">
        <v>2000</v>
      </c>
      <c r="W22" s="4"/>
      <c r="X22" s="4"/>
      <c r="Y22" s="4"/>
      <c r="Z22" s="4"/>
      <c r="AA22" s="4"/>
      <c r="AB22" s="4"/>
      <c r="AC22" s="4"/>
      <c r="AD22" s="4">
        <v>1500</v>
      </c>
      <c r="AE22" s="4"/>
      <c r="AF22" s="4"/>
      <c r="AG22" s="4"/>
      <c r="AH22" s="4"/>
      <c r="AI22" s="4"/>
      <c r="AJ22" s="4">
        <v>50</v>
      </c>
      <c r="AK22" s="4">
        <v>200</v>
      </c>
      <c r="AL22" s="4"/>
      <c r="AM22" s="4"/>
      <c r="AN22" s="4">
        <v>100</v>
      </c>
      <c r="AO22" s="4"/>
      <c r="AP22" s="4"/>
      <c r="AQ22" s="4"/>
      <c r="AR22" s="4">
        <v>800</v>
      </c>
      <c r="AS22" s="4"/>
      <c r="AT22" s="4"/>
      <c r="AU22" s="4"/>
      <c r="AV22" s="4">
        <v>200</v>
      </c>
      <c r="AW22" s="4"/>
      <c r="AX22" s="4"/>
      <c r="AY22" s="4"/>
      <c r="AZ22" s="4"/>
      <c r="BA22" s="4"/>
      <c r="BB22" s="4"/>
      <c r="BC22" s="4"/>
      <c r="BD22" s="4"/>
      <c r="BE22" s="4">
        <v>50</v>
      </c>
      <c r="BF22" s="4"/>
      <c r="BG22" s="4"/>
      <c r="BH22" s="4"/>
      <c r="BI22" s="4"/>
      <c r="BJ22" s="4"/>
      <c r="BK22" s="4"/>
      <c r="BL22" s="4">
        <v>100</v>
      </c>
      <c r="BM22" s="4"/>
      <c r="BN22" s="4">
        <v>100</v>
      </c>
      <c r="BO22" s="4">
        <v>50</v>
      </c>
      <c r="BP22" s="4"/>
      <c r="BQ22" s="4"/>
      <c r="BR22" s="4"/>
      <c r="BS22" s="4"/>
      <c r="BT22" s="4"/>
      <c r="BU22" s="4"/>
      <c r="BV22" s="4"/>
      <c r="BW22" s="4">
        <v>400</v>
      </c>
      <c r="BX22" s="4"/>
      <c r="BY22" s="4"/>
      <c r="BZ22" s="4"/>
      <c r="CA22" s="4">
        <v>50</v>
      </c>
      <c r="CB22" s="4">
        <v>1000</v>
      </c>
      <c r="CC22" s="4"/>
      <c r="CD22" s="4"/>
      <c r="CE22" s="4"/>
      <c r="CF22" s="4">
        <v>200</v>
      </c>
      <c r="CG22" s="4"/>
      <c r="CH22" s="4"/>
      <c r="CI22" s="4"/>
      <c r="CJ22" s="4"/>
      <c r="CK22" s="4">
        <v>100</v>
      </c>
      <c r="CL22" s="4"/>
      <c r="CM22" s="4"/>
      <c r="CN22" s="4"/>
      <c r="CO22" s="4"/>
      <c r="CP22" s="4"/>
      <c r="CQ22" s="4">
        <v>2000</v>
      </c>
      <c r="CR22" s="4">
        <v>0</v>
      </c>
      <c r="CS22" s="4">
        <v>4000</v>
      </c>
      <c r="CT22" s="4">
        <v>1000</v>
      </c>
      <c r="CU22" s="4"/>
      <c r="CV22" s="4">
        <v>100</v>
      </c>
      <c r="CW22" s="4"/>
      <c r="CX22" s="4">
        <v>1350</v>
      </c>
      <c r="CY22" s="4">
        <v>700</v>
      </c>
      <c r="CZ22" s="4">
        <v>200</v>
      </c>
      <c r="DA22" s="4">
        <v>100</v>
      </c>
      <c r="DB22" s="4"/>
      <c r="DC22" s="4">
        <v>300</v>
      </c>
      <c r="DD22" s="4">
        <v>200</v>
      </c>
      <c r="DE22" s="4"/>
      <c r="DF22" s="4">
        <v>1000</v>
      </c>
      <c r="DG22" s="4">
        <v>100</v>
      </c>
      <c r="DH22" s="4">
        <v>520</v>
      </c>
      <c r="DI22" s="4"/>
      <c r="DJ22" s="4"/>
      <c r="DK22" s="4"/>
      <c r="DL22" s="4">
        <v>0</v>
      </c>
      <c r="DM22" s="4">
        <v>400</v>
      </c>
      <c r="DN22" s="4">
        <v>0</v>
      </c>
      <c r="DO22" s="4">
        <v>2150</v>
      </c>
      <c r="DP22" s="4">
        <v>400</v>
      </c>
      <c r="DQ22" s="4">
        <v>2300</v>
      </c>
      <c r="DR22" s="4">
        <v>200</v>
      </c>
      <c r="DS22" s="4"/>
      <c r="DT22" s="4">
        <v>100</v>
      </c>
      <c r="DU22" s="4"/>
      <c r="DV22" s="4">
        <v>500</v>
      </c>
      <c r="DW22" s="4"/>
      <c r="DX22" s="4"/>
      <c r="DY22" s="4"/>
      <c r="DZ22" s="4"/>
      <c r="EA22" s="4"/>
      <c r="EB22" s="4">
        <v>10000</v>
      </c>
      <c r="EC22" s="4"/>
      <c r="ED22" s="4"/>
      <c r="EE22" s="4"/>
      <c r="EF22" s="4"/>
      <c r="EG22" s="4"/>
      <c r="EH22" s="4"/>
      <c r="EI22" s="4">
        <v>1200</v>
      </c>
      <c r="EJ22" s="4"/>
      <c r="EK22" s="4">
        <v>200</v>
      </c>
      <c r="EL22" s="4"/>
      <c r="EM22" s="4"/>
      <c r="EN22" s="4"/>
      <c r="EO22" s="4"/>
      <c r="EP22" s="4"/>
      <c r="EQ22" s="4"/>
      <c r="ER22" s="4">
        <v>2000</v>
      </c>
      <c r="ES22" s="4">
        <f t="shared" si="0"/>
        <v>43570</v>
      </c>
      <c r="ET22" s="5">
        <f t="shared" si="1"/>
        <v>115024.8</v>
      </c>
      <c r="EU22" s="6">
        <f t="shared" si="2"/>
        <v>95854</v>
      </c>
    </row>
    <row r="23" spans="1:151" ht="30.75" customHeight="1" x14ac:dyDescent="0.25">
      <c r="A23" s="4"/>
      <c r="B23" s="4">
        <v>230</v>
      </c>
      <c r="C23" s="4">
        <v>44</v>
      </c>
      <c r="D23" s="4">
        <v>22</v>
      </c>
      <c r="E23" s="1" t="s">
        <v>193</v>
      </c>
      <c r="F23" s="1" t="s">
        <v>194</v>
      </c>
      <c r="G23" s="4"/>
      <c r="H23" s="4" t="s">
        <v>195</v>
      </c>
      <c r="I23" s="4">
        <v>4000</v>
      </c>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v>0</v>
      </c>
      <c r="CS23" s="4"/>
      <c r="CT23" s="4"/>
      <c r="CU23" s="4"/>
      <c r="CV23" s="4"/>
      <c r="CW23" s="4"/>
      <c r="CX23" s="4"/>
      <c r="CY23" s="4"/>
      <c r="CZ23" s="4">
        <v>0</v>
      </c>
      <c r="DA23" s="4">
        <v>6</v>
      </c>
      <c r="DB23" s="4"/>
      <c r="DC23" s="4"/>
      <c r="DD23" s="4">
        <v>0</v>
      </c>
      <c r="DE23" s="4"/>
      <c r="DF23" s="4"/>
      <c r="DG23" s="4"/>
      <c r="DH23" s="4"/>
      <c r="DI23" s="4"/>
      <c r="DJ23" s="4"/>
      <c r="DK23" s="4"/>
      <c r="DL23" s="4">
        <v>0</v>
      </c>
      <c r="DM23" s="4"/>
      <c r="DN23" s="4">
        <v>0</v>
      </c>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v>0</v>
      </c>
      <c r="ES23" s="4">
        <f t="shared" si="0"/>
        <v>6</v>
      </c>
      <c r="ET23" s="5">
        <f t="shared" si="1"/>
        <v>24000</v>
      </c>
      <c r="EU23" s="6">
        <f t="shared" si="2"/>
        <v>20000</v>
      </c>
    </row>
    <row r="24" spans="1:151" ht="30.75" customHeight="1" x14ac:dyDescent="0.25">
      <c r="A24" s="4"/>
      <c r="B24" s="4">
        <v>231</v>
      </c>
      <c r="C24" s="4">
        <v>45</v>
      </c>
      <c r="D24" s="4">
        <v>23</v>
      </c>
      <c r="E24" s="1" t="s">
        <v>196</v>
      </c>
      <c r="F24" s="1" t="s">
        <v>197</v>
      </c>
      <c r="G24" s="4"/>
      <c r="H24" s="4" t="s">
        <v>152</v>
      </c>
      <c r="I24" s="4">
        <v>90</v>
      </c>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v>0</v>
      </c>
      <c r="CS24" s="4"/>
      <c r="CT24" s="4"/>
      <c r="CU24" s="4"/>
      <c r="CV24" s="4"/>
      <c r="CW24" s="4"/>
      <c r="CX24" s="4"/>
      <c r="CY24" s="4"/>
      <c r="CZ24" s="4">
        <v>4000</v>
      </c>
      <c r="DA24" s="4"/>
      <c r="DB24" s="4"/>
      <c r="DC24" s="4"/>
      <c r="DD24" s="4">
        <v>0</v>
      </c>
      <c r="DE24" s="4"/>
      <c r="DF24" s="4"/>
      <c r="DG24" s="4"/>
      <c r="DH24" s="4"/>
      <c r="DI24" s="4"/>
      <c r="DJ24" s="4"/>
      <c r="DK24" s="4"/>
      <c r="DL24" s="4">
        <v>0</v>
      </c>
      <c r="DM24" s="4"/>
      <c r="DN24" s="4">
        <v>0</v>
      </c>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v>0</v>
      </c>
      <c r="ES24" s="4">
        <f t="shared" si="0"/>
        <v>4000</v>
      </c>
      <c r="ET24" s="5">
        <f t="shared" si="1"/>
        <v>360000</v>
      </c>
      <c r="EU24" s="6">
        <f t="shared" si="2"/>
        <v>300000</v>
      </c>
    </row>
    <row r="25" spans="1:151" ht="30.75" customHeight="1" x14ac:dyDescent="0.25">
      <c r="A25" s="4"/>
      <c r="B25" s="4">
        <v>237</v>
      </c>
      <c r="C25" s="4">
        <v>47</v>
      </c>
      <c r="D25" s="4">
        <v>24</v>
      </c>
      <c r="E25" s="1" t="s">
        <v>198</v>
      </c>
      <c r="F25" s="1" t="s">
        <v>199</v>
      </c>
      <c r="G25" s="4"/>
      <c r="H25" s="4" t="s">
        <v>152</v>
      </c>
      <c r="I25" s="4">
        <v>38.1</v>
      </c>
      <c r="J25" s="4">
        <v>0</v>
      </c>
      <c r="K25" s="4">
        <v>10</v>
      </c>
      <c r="L25" s="4"/>
      <c r="M25" s="4">
        <v>6</v>
      </c>
      <c r="N25" s="4">
        <v>2</v>
      </c>
      <c r="O25" s="4"/>
      <c r="P25" s="4"/>
      <c r="Q25" s="4"/>
      <c r="R25" s="4"/>
      <c r="S25" s="4"/>
      <c r="T25" s="4">
        <v>40</v>
      </c>
      <c r="U25" s="4"/>
      <c r="V25" s="4"/>
      <c r="W25" s="4"/>
      <c r="X25" s="4"/>
      <c r="Y25" s="4"/>
      <c r="Z25" s="4"/>
      <c r="AA25" s="4"/>
      <c r="AB25" s="4"/>
      <c r="AC25" s="4"/>
      <c r="AD25" s="4"/>
      <c r="AE25" s="4"/>
      <c r="AF25" s="4"/>
      <c r="AG25" s="4"/>
      <c r="AH25" s="4"/>
      <c r="AI25" s="4"/>
      <c r="AJ25" s="4"/>
      <c r="AK25" s="4"/>
      <c r="AL25" s="4"/>
      <c r="AM25" s="4"/>
      <c r="AN25" s="4"/>
      <c r="AO25" s="4"/>
      <c r="AP25" s="4"/>
      <c r="AQ25" s="4"/>
      <c r="AR25" s="4"/>
      <c r="AS25" s="4">
        <v>2</v>
      </c>
      <c r="AT25" s="4"/>
      <c r="AU25" s="4"/>
      <c r="AV25" s="4"/>
      <c r="AW25" s="4"/>
      <c r="AX25" s="4"/>
      <c r="AY25" s="4"/>
      <c r="AZ25" s="4"/>
      <c r="BA25" s="4"/>
      <c r="BB25" s="4">
        <v>2</v>
      </c>
      <c r="BC25" s="4"/>
      <c r="BD25" s="4"/>
      <c r="BE25" s="4"/>
      <c r="BF25" s="4"/>
      <c r="BG25" s="4"/>
      <c r="BH25" s="4"/>
      <c r="BI25" s="4"/>
      <c r="BJ25" s="4"/>
      <c r="BK25" s="4"/>
      <c r="BL25" s="4"/>
      <c r="BM25" s="4"/>
      <c r="BN25" s="4">
        <v>5</v>
      </c>
      <c r="BO25" s="4"/>
      <c r="BP25" s="4"/>
      <c r="BQ25" s="4"/>
      <c r="BR25" s="4"/>
      <c r="BS25" s="4"/>
      <c r="BT25" s="4"/>
      <c r="BU25" s="4"/>
      <c r="BV25" s="4">
        <v>1</v>
      </c>
      <c r="BW25" s="4"/>
      <c r="BX25" s="4"/>
      <c r="BY25" s="4"/>
      <c r="BZ25" s="4"/>
      <c r="CA25" s="4"/>
      <c r="CB25" s="4"/>
      <c r="CC25" s="4"/>
      <c r="CD25" s="4"/>
      <c r="CE25" s="4"/>
      <c r="CF25" s="4"/>
      <c r="CG25" s="4"/>
      <c r="CH25" s="4"/>
      <c r="CI25" s="4"/>
      <c r="CJ25" s="4"/>
      <c r="CK25" s="4"/>
      <c r="CL25" s="4">
        <v>2</v>
      </c>
      <c r="CM25" s="4"/>
      <c r="CN25" s="4"/>
      <c r="CO25" s="4"/>
      <c r="CP25" s="4"/>
      <c r="CQ25" s="4"/>
      <c r="CR25" s="4">
        <v>0</v>
      </c>
      <c r="CS25" s="4"/>
      <c r="CT25" s="4"/>
      <c r="CU25" s="4"/>
      <c r="CV25" s="4"/>
      <c r="CW25" s="4"/>
      <c r="CX25" s="4">
        <v>5</v>
      </c>
      <c r="CY25" s="4"/>
      <c r="CZ25" s="4">
        <v>2</v>
      </c>
      <c r="DA25" s="4">
        <v>5</v>
      </c>
      <c r="DB25" s="4">
        <v>12</v>
      </c>
      <c r="DC25" s="4"/>
      <c r="DD25" s="4">
        <v>0</v>
      </c>
      <c r="DE25" s="4">
        <v>20</v>
      </c>
      <c r="DF25" s="4"/>
      <c r="DG25" s="4">
        <v>5</v>
      </c>
      <c r="DH25" s="4">
        <v>5</v>
      </c>
      <c r="DI25" s="4">
        <v>10</v>
      </c>
      <c r="DJ25" s="4"/>
      <c r="DK25" s="4"/>
      <c r="DL25" s="4">
        <v>5</v>
      </c>
      <c r="DM25" s="4"/>
      <c r="DN25" s="4">
        <v>0</v>
      </c>
      <c r="DO25" s="4">
        <v>5</v>
      </c>
      <c r="DP25" s="4"/>
      <c r="DQ25" s="4"/>
      <c r="DR25" s="4"/>
      <c r="DS25" s="4"/>
      <c r="DT25" s="4">
        <v>1</v>
      </c>
      <c r="DU25" s="4">
        <v>6</v>
      </c>
      <c r="DV25" s="4"/>
      <c r="DW25" s="4"/>
      <c r="DX25" s="4"/>
      <c r="DY25" s="4"/>
      <c r="DZ25" s="4">
        <v>5</v>
      </c>
      <c r="EA25" s="4"/>
      <c r="EB25" s="4"/>
      <c r="EC25" s="4"/>
      <c r="ED25" s="4"/>
      <c r="EE25" s="4"/>
      <c r="EF25" s="4"/>
      <c r="EG25" s="4"/>
      <c r="EH25" s="4"/>
      <c r="EI25" s="4"/>
      <c r="EJ25" s="4">
        <v>4</v>
      </c>
      <c r="EK25" s="4"/>
      <c r="EL25" s="4"/>
      <c r="EM25" s="4">
        <v>6</v>
      </c>
      <c r="EN25" s="4"/>
      <c r="EO25" s="4"/>
      <c r="EP25" s="4"/>
      <c r="EQ25" s="4"/>
      <c r="ER25" s="4">
        <v>0</v>
      </c>
      <c r="ES25" s="4">
        <f t="shared" si="0"/>
        <v>166</v>
      </c>
      <c r="ET25" s="5">
        <f t="shared" si="1"/>
        <v>6324.6</v>
      </c>
      <c r="EU25" s="6">
        <f t="shared" si="2"/>
        <v>5270.5000000000009</v>
      </c>
    </row>
    <row r="26" spans="1:151" ht="30.75" customHeight="1" x14ac:dyDescent="0.25">
      <c r="A26" s="4"/>
      <c r="B26" s="4">
        <v>239</v>
      </c>
      <c r="C26" s="4">
        <v>48</v>
      </c>
      <c r="D26" s="4">
        <v>25</v>
      </c>
      <c r="E26" s="1" t="s">
        <v>200</v>
      </c>
      <c r="F26" s="1" t="s">
        <v>201</v>
      </c>
      <c r="G26" s="4"/>
      <c r="H26" s="4" t="s">
        <v>152</v>
      </c>
      <c r="I26" s="4">
        <v>1.3</v>
      </c>
      <c r="J26" s="4">
        <v>0</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v>0</v>
      </c>
      <c r="CS26" s="4"/>
      <c r="CT26" s="4"/>
      <c r="CU26" s="4"/>
      <c r="CV26" s="4"/>
      <c r="CW26" s="4"/>
      <c r="CX26" s="4"/>
      <c r="CY26" s="4"/>
      <c r="CZ26" s="4">
        <v>2000</v>
      </c>
      <c r="DA26" s="4"/>
      <c r="DB26" s="4"/>
      <c r="DC26" s="4"/>
      <c r="DD26" s="4">
        <v>0</v>
      </c>
      <c r="DE26" s="4"/>
      <c r="DF26" s="4"/>
      <c r="DG26" s="4"/>
      <c r="DH26" s="4"/>
      <c r="DI26" s="4"/>
      <c r="DJ26" s="4"/>
      <c r="DK26" s="4"/>
      <c r="DL26" s="4">
        <v>0</v>
      </c>
      <c r="DM26" s="4"/>
      <c r="DN26" s="4">
        <v>0</v>
      </c>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v>0</v>
      </c>
      <c r="ES26" s="4">
        <f t="shared" si="0"/>
        <v>2000</v>
      </c>
      <c r="ET26" s="5">
        <f t="shared" si="1"/>
        <v>2600</v>
      </c>
      <c r="EU26" s="6">
        <f t="shared" si="2"/>
        <v>2166.666666666667</v>
      </c>
    </row>
    <row r="27" spans="1:151" ht="30.75" customHeight="1" x14ac:dyDescent="0.25">
      <c r="A27" s="4"/>
      <c r="B27" s="4">
        <v>242</v>
      </c>
      <c r="C27" s="4">
        <v>49</v>
      </c>
      <c r="D27" s="4">
        <v>26</v>
      </c>
      <c r="E27" s="1" t="s">
        <v>202</v>
      </c>
      <c r="F27" s="1" t="s">
        <v>203</v>
      </c>
      <c r="G27" s="4" t="s">
        <v>204</v>
      </c>
      <c r="H27" s="4" t="s">
        <v>152</v>
      </c>
      <c r="I27" s="4">
        <v>24</v>
      </c>
      <c r="J27" s="4">
        <v>0</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v>0</v>
      </c>
      <c r="CS27" s="4"/>
      <c r="CT27" s="4"/>
      <c r="CU27" s="4"/>
      <c r="CV27" s="4"/>
      <c r="CW27" s="4"/>
      <c r="CX27" s="4"/>
      <c r="CY27" s="4"/>
      <c r="CZ27" s="4">
        <v>0</v>
      </c>
      <c r="DA27" s="4">
        <v>1000</v>
      </c>
      <c r="DB27" s="4"/>
      <c r="DC27" s="4"/>
      <c r="DD27" s="4">
        <v>0</v>
      </c>
      <c r="DE27" s="4"/>
      <c r="DF27" s="4"/>
      <c r="DG27" s="4"/>
      <c r="DH27" s="4"/>
      <c r="DI27" s="4"/>
      <c r="DJ27" s="4"/>
      <c r="DK27" s="4"/>
      <c r="DL27" s="4">
        <v>0</v>
      </c>
      <c r="DM27" s="4"/>
      <c r="DN27" s="4">
        <v>0</v>
      </c>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v>0</v>
      </c>
      <c r="ES27" s="4">
        <f t="shared" si="0"/>
        <v>1000</v>
      </c>
      <c r="ET27" s="5">
        <f t="shared" si="1"/>
        <v>24000</v>
      </c>
      <c r="EU27" s="6">
        <f t="shared" si="2"/>
        <v>20000</v>
      </c>
    </row>
    <row r="28" spans="1:151" ht="30.75" customHeight="1" x14ac:dyDescent="0.25">
      <c r="A28" s="4"/>
      <c r="B28" s="4">
        <v>244</v>
      </c>
      <c r="C28" s="4">
        <v>50</v>
      </c>
      <c r="D28" s="4">
        <v>27</v>
      </c>
      <c r="E28" s="1" t="s">
        <v>205</v>
      </c>
      <c r="F28" s="1" t="s">
        <v>206</v>
      </c>
      <c r="G28" s="4"/>
      <c r="H28" s="4" t="s">
        <v>152</v>
      </c>
      <c r="I28" s="4">
        <v>4.5299999999999994</v>
      </c>
      <c r="J28" s="4">
        <v>0</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v>0</v>
      </c>
      <c r="CS28" s="4"/>
      <c r="CT28" s="4"/>
      <c r="CU28" s="4"/>
      <c r="CV28" s="4"/>
      <c r="CW28" s="4"/>
      <c r="CX28" s="4"/>
      <c r="CY28" s="4"/>
      <c r="CZ28" s="4">
        <v>500</v>
      </c>
      <c r="DA28" s="4"/>
      <c r="DB28" s="4"/>
      <c r="DC28" s="4"/>
      <c r="DD28" s="4">
        <v>0</v>
      </c>
      <c r="DE28" s="4"/>
      <c r="DF28" s="4">
        <v>100</v>
      </c>
      <c r="DG28" s="4"/>
      <c r="DH28" s="4"/>
      <c r="DI28" s="4"/>
      <c r="DJ28" s="4"/>
      <c r="DK28" s="4"/>
      <c r="DL28" s="4">
        <v>0</v>
      </c>
      <c r="DM28" s="4"/>
      <c r="DN28" s="4">
        <v>0</v>
      </c>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v>0</v>
      </c>
      <c r="ES28" s="4">
        <f t="shared" si="0"/>
        <v>600</v>
      </c>
      <c r="ET28" s="5">
        <f t="shared" si="1"/>
        <v>2717.9999999999995</v>
      </c>
      <c r="EU28" s="6">
        <f t="shared" si="2"/>
        <v>2264.9999999999995</v>
      </c>
    </row>
    <row r="29" spans="1:151" ht="30.75" customHeight="1" x14ac:dyDescent="0.25">
      <c r="A29" s="4">
        <v>81</v>
      </c>
      <c r="B29" s="4">
        <v>258</v>
      </c>
      <c r="C29" s="4">
        <v>51</v>
      </c>
      <c r="D29" s="4">
        <v>28</v>
      </c>
      <c r="E29" s="1" t="s">
        <v>164</v>
      </c>
      <c r="F29" s="1" t="s">
        <v>207</v>
      </c>
      <c r="G29" s="4"/>
      <c r="H29" s="4" t="s">
        <v>152</v>
      </c>
      <c r="I29" s="4">
        <v>0.68</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v>5000</v>
      </c>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f t="shared" si="0"/>
        <v>5000</v>
      </c>
      <c r="ET29" s="5">
        <f t="shared" si="1"/>
        <v>3400.0000000000005</v>
      </c>
      <c r="EU29" s="6">
        <f t="shared" si="2"/>
        <v>2833.3333333333339</v>
      </c>
    </row>
    <row r="30" spans="1:151" ht="30.75" customHeight="1" x14ac:dyDescent="0.25">
      <c r="A30" s="4"/>
      <c r="B30" s="4">
        <v>2</v>
      </c>
      <c r="C30" s="4">
        <v>52</v>
      </c>
      <c r="D30" s="4">
        <v>29</v>
      </c>
      <c r="E30" s="1" t="s">
        <v>208</v>
      </c>
      <c r="F30" s="1" t="s">
        <v>209</v>
      </c>
      <c r="G30" s="4" t="s">
        <v>210</v>
      </c>
      <c r="H30" s="4" t="s">
        <v>152</v>
      </c>
      <c r="I30" s="4">
        <v>0.5</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v>5000</v>
      </c>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f t="shared" si="0"/>
        <v>5000</v>
      </c>
      <c r="ET30" s="5">
        <f t="shared" si="1"/>
        <v>2500</v>
      </c>
      <c r="EU30" s="6">
        <f t="shared" si="2"/>
        <v>2083.3333333333335</v>
      </c>
    </row>
    <row r="31" spans="1:151" ht="30.75" customHeight="1" x14ac:dyDescent="0.25">
      <c r="A31" s="4"/>
      <c r="B31" s="4">
        <v>4</v>
      </c>
      <c r="C31" s="4">
        <v>53</v>
      </c>
      <c r="D31" s="4">
        <v>30</v>
      </c>
      <c r="E31" s="1" t="s">
        <v>211</v>
      </c>
      <c r="F31" s="1" t="s">
        <v>211</v>
      </c>
      <c r="G31" s="4"/>
      <c r="H31" s="4" t="s">
        <v>152</v>
      </c>
      <c r="I31" s="4">
        <v>1380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v>5</v>
      </c>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f t="shared" si="0"/>
        <v>5</v>
      </c>
      <c r="ET31" s="5">
        <f t="shared" si="1"/>
        <v>6900</v>
      </c>
      <c r="EU31" s="6">
        <f t="shared" si="2"/>
        <v>5750</v>
      </c>
    </row>
    <row r="32" spans="1:151" ht="30.75" customHeight="1" x14ac:dyDescent="0.25">
      <c r="A32" s="4"/>
      <c r="B32" s="4">
        <v>9</v>
      </c>
      <c r="C32" s="4">
        <v>54</v>
      </c>
      <c r="D32" s="4">
        <v>31</v>
      </c>
      <c r="E32" s="1" t="s">
        <v>212</v>
      </c>
      <c r="F32" s="1" t="s">
        <v>213</v>
      </c>
      <c r="G32" s="4"/>
      <c r="H32" s="4" t="s">
        <v>152</v>
      </c>
      <c r="I32" s="4">
        <v>950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v>3</v>
      </c>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f t="shared" si="0"/>
        <v>3</v>
      </c>
      <c r="ET32" s="5">
        <f t="shared" si="1"/>
        <v>2850</v>
      </c>
      <c r="EU32" s="6">
        <f t="shared" si="2"/>
        <v>2375</v>
      </c>
    </row>
    <row r="33" spans="1:151" ht="30.75" customHeight="1" x14ac:dyDescent="0.25">
      <c r="A33" s="4"/>
      <c r="B33" s="4">
        <v>19</v>
      </c>
      <c r="C33" s="4">
        <v>56</v>
      </c>
      <c r="D33" s="4">
        <v>32</v>
      </c>
      <c r="E33" s="1" t="s">
        <v>214</v>
      </c>
      <c r="F33" s="1" t="s">
        <v>214</v>
      </c>
      <c r="G33" s="4"/>
      <c r="H33" s="4" t="s">
        <v>152</v>
      </c>
      <c r="I33" s="4">
        <v>0.6</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v>10368</v>
      </c>
      <c r="DY33" s="4"/>
      <c r="DZ33" s="4"/>
      <c r="EA33" s="4"/>
      <c r="EB33" s="4"/>
      <c r="EC33" s="4"/>
      <c r="ED33" s="4"/>
      <c r="EE33" s="4"/>
      <c r="EF33" s="4"/>
      <c r="EG33" s="4"/>
      <c r="EH33" s="4"/>
      <c r="EI33" s="4"/>
      <c r="EJ33" s="4"/>
      <c r="EK33" s="4"/>
      <c r="EL33" s="4"/>
      <c r="EM33" s="4"/>
      <c r="EN33" s="4"/>
      <c r="EO33" s="4"/>
      <c r="EP33" s="4"/>
      <c r="EQ33" s="4"/>
      <c r="ER33" s="4"/>
      <c r="ES33" s="4">
        <f t="shared" si="0"/>
        <v>10368</v>
      </c>
      <c r="ET33" s="5">
        <f t="shared" si="1"/>
        <v>6220.8</v>
      </c>
      <c r="EU33" s="6">
        <f t="shared" si="2"/>
        <v>5184</v>
      </c>
    </row>
    <row r="34" spans="1:151" ht="30.75" customHeight="1" x14ac:dyDescent="0.25">
      <c r="A34" s="4"/>
      <c r="B34" s="4">
        <v>21</v>
      </c>
      <c r="C34" s="4">
        <v>58</v>
      </c>
      <c r="D34" s="4">
        <v>33</v>
      </c>
      <c r="E34" s="1" t="s">
        <v>215</v>
      </c>
      <c r="F34" s="1" t="s">
        <v>164</v>
      </c>
      <c r="G34" s="4"/>
      <c r="H34" s="4" t="s">
        <v>152</v>
      </c>
      <c r="I34" s="4">
        <v>0.68</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v>5000</v>
      </c>
      <c r="EF34" s="4"/>
      <c r="EG34" s="4"/>
      <c r="EH34" s="4"/>
      <c r="EI34" s="4"/>
      <c r="EJ34" s="4"/>
      <c r="EK34" s="4"/>
      <c r="EL34" s="4"/>
      <c r="EM34" s="4"/>
      <c r="EN34" s="4"/>
      <c r="EO34" s="4"/>
      <c r="EP34" s="4"/>
      <c r="EQ34" s="4"/>
      <c r="ER34" s="4"/>
      <c r="ES34" s="4">
        <f t="shared" si="0"/>
        <v>5000</v>
      </c>
      <c r="ET34" s="5">
        <f t="shared" si="1"/>
        <v>3400.0000000000005</v>
      </c>
      <c r="EU34" s="6">
        <f t="shared" si="2"/>
        <v>2833.3333333333339</v>
      </c>
    </row>
    <row r="35" spans="1:151" ht="30.75" customHeight="1" x14ac:dyDescent="0.25">
      <c r="A35" s="4"/>
      <c r="B35" s="4">
        <v>22</v>
      </c>
      <c r="C35" s="4">
        <v>59</v>
      </c>
      <c r="D35" s="4">
        <v>34</v>
      </c>
      <c r="E35" s="1" t="s">
        <v>216</v>
      </c>
      <c r="F35" s="1" t="s">
        <v>217</v>
      </c>
      <c r="G35" s="4" t="s">
        <v>218</v>
      </c>
      <c r="H35" s="4" t="s">
        <v>152</v>
      </c>
      <c r="I35" s="4">
        <v>0.81</v>
      </c>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v>10000</v>
      </c>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f t="shared" si="0"/>
        <v>10000</v>
      </c>
      <c r="ET35" s="5">
        <f t="shared" si="1"/>
        <v>8100.0000000000009</v>
      </c>
      <c r="EU35" s="6">
        <f t="shared" si="2"/>
        <v>6750.0000000000009</v>
      </c>
    </row>
    <row r="36" spans="1:151" ht="30.75" customHeight="1" x14ac:dyDescent="0.25">
      <c r="A36" s="4"/>
      <c r="B36" s="4">
        <v>24</v>
      </c>
      <c r="C36" s="4">
        <v>61</v>
      </c>
      <c r="D36" s="4">
        <v>35</v>
      </c>
      <c r="E36" s="1" t="s">
        <v>219</v>
      </c>
      <c r="F36" s="1" t="s">
        <v>219</v>
      </c>
      <c r="G36" s="4"/>
      <c r="H36" s="4" t="s">
        <v>152</v>
      </c>
      <c r="I36" s="4">
        <v>180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v>5</v>
      </c>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f t="shared" si="0"/>
        <v>5</v>
      </c>
      <c r="ET36" s="5">
        <f t="shared" si="1"/>
        <v>900</v>
      </c>
      <c r="EU36" s="6">
        <f t="shared" si="2"/>
        <v>750</v>
      </c>
    </row>
    <row r="37" spans="1:151" ht="30.75" customHeight="1" x14ac:dyDescent="0.25">
      <c r="A37" s="4"/>
      <c r="B37" s="4">
        <v>25</v>
      </c>
      <c r="C37" s="4">
        <v>62</v>
      </c>
      <c r="D37" s="4">
        <v>36</v>
      </c>
      <c r="E37" s="1" t="s">
        <v>220</v>
      </c>
      <c r="F37" s="1" t="s">
        <v>221</v>
      </c>
      <c r="G37" s="4" t="s">
        <v>210</v>
      </c>
      <c r="H37" s="4" t="s">
        <v>152</v>
      </c>
      <c r="I37" s="4">
        <v>2000</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v>2</v>
      </c>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f t="shared" si="0"/>
        <v>2</v>
      </c>
      <c r="ET37" s="5">
        <f t="shared" si="1"/>
        <v>4000</v>
      </c>
      <c r="EU37" s="6">
        <f t="shared" si="2"/>
        <v>3333.3333333333335</v>
      </c>
    </row>
    <row r="38" spans="1:151" ht="30.75" customHeight="1" x14ac:dyDescent="0.25">
      <c r="A38" s="4"/>
      <c r="B38" s="4">
        <v>36</v>
      </c>
      <c r="C38" s="4">
        <v>65</v>
      </c>
      <c r="D38" s="4">
        <v>37</v>
      </c>
      <c r="E38" s="1" t="s">
        <v>222</v>
      </c>
      <c r="F38" s="1" t="s">
        <v>223</v>
      </c>
      <c r="G38" s="4"/>
      <c r="H38" s="4" t="s">
        <v>152</v>
      </c>
      <c r="I38" s="4">
        <v>1</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v>30000</v>
      </c>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f t="shared" si="0"/>
        <v>30000</v>
      </c>
      <c r="ET38" s="5">
        <f t="shared" si="1"/>
        <v>30000</v>
      </c>
      <c r="EU38" s="6">
        <f t="shared" si="2"/>
        <v>25000</v>
      </c>
    </row>
    <row r="39" spans="1:151" ht="30.75" customHeight="1" x14ac:dyDescent="0.25">
      <c r="A39" s="4"/>
      <c r="B39" s="4">
        <v>45</v>
      </c>
      <c r="C39" s="4">
        <v>69</v>
      </c>
      <c r="D39" s="4">
        <v>38</v>
      </c>
      <c r="E39" s="1" t="s">
        <v>224</v>
      </c>
      <c r="F39" s="1" t="s">
        <v>225</v>
      </c>
      <c r="G39" s="4"/>
      <c r="H39" s="4" t="s">
        <v>226</v>
      </c>
      <c r="I39" s="4">
        <v>4000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v>1</v>
      </c>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f t="shared" si="0"/>
        <v>1</v>
      </c>
      <c r="ET39" s="5">
        <f t="shared" si="1"/>
        <v>4000</v>
      </c>
      <c r="EU39" s="6">
        <f t="shared" si="2"/>
        <v>3333.3333333333335</v>
      </c>
    </row>
    <row r="40" spans="1:151" ht="30.75" customHeight="1" x14ac:dyDescent="0.25">
      <c r="A40" s="4"/>
      <c r="B40" s="4">
        <v>46</v>
      </c>
      <c r="C40" s="4">
        <v>70</v>
      </c>
      <c r="D40" s="4">
        <v>39</v>
      </c>
      <c r="E40" s="1" t="s">
        <v>227</v>
      </c>
      <c r="F40" s="1" t="s">
        <v>228</v>
      </c>
      <c r="G40" s="4"/>
      <c r="H40" s="4" t="s">
        <v>229</v>
      </c>
      <c r="I40" s="4">
        <v>1100</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v>1</v>
      </c>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f t="shared" si="0"/>
        <v>1</v>
      </c>
      <c r="ET40" s="5">
        <f t="shared" si="1"/>
        <v>1100</v>
      </c>
      <c r="EU40" s="6">
        <f t="shared" si="2"/>
        <v>916.66666666666674</v>
      </c>
    </row>
    <row r="41" spans="1:151" ht="30.75" customHeight="1" x14ac:dyDescent="0.25">
      <c r="A41" s="4"/>
      <c r="B41" s="4">
        <v>50</v>
      </c>
      <c r="C41" s="4">
        <v>72</v>
      </c>
      <c r="D41" s="4">
        <v>40</v>
      </c>
      <c r="E41" s="1" t="s">
        <v>230</v>
      </c>
      <c r="F41" s="1" t="s">
        <v>231</v>
      </c>
      <c r="G41" s="4"/>
      <c r="H41" s="4" t="s">
        <v>232</v>
      </c>
      <c r="I41" s="4">
        <v>179.14</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4</v>
      </c>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f t="shared" si="0"/>
        <v>4</v>
      </c>
      <c r="ET41" s="5">
        <f t="shared" si="1"/>
        <v>716.56</v>
      </c>
      <c r="EU41" s="6">
        <f t="shared" si="2"/>
        <v>597.13333333333333</v>
      </c>
    </row>
    <row r="42" spans="1:151" ht="30.75" customHeight="1" x14ac:dyDescent="0.25">
      <c r="A42" s="4"/>
      <c r="B42" s="4">
        <v>52</v>
      </c>
      <c r="C42" s="4">
        <v>74</v>
      </c>
      <c r="D42" s="4">
        <v>41</v>
      </c>
      <c r="E42" s="1" t="s">
        <v>233</v>
      </c>
      <c r="F42" s="1" t="s">
        <v>234</v>
      </c>
      <c r="G42" s="4"/>
      <c r="H42" s="4" t="s">
        <v>232</v>
      </c>
      <c r="I42" s="4">
        <v>154.19</v>
      </c>
      <c r="J42" s="4"/>
      <c r="K42" s="4"/>
      <c r="L42" s="4"/>
      <c r="M42" s="4"/>
      <c r="N42" s="4"/>
      <c r="O42" s="4">
        <v>50</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v>40</v>
      </c>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f t="shared" si="0"/>
        <v>90</v>
      </c>
      <c r="ET42" s="5">
        <f t="shared" si="1"/>
        <v>13877.1</v>
      </c>
      <c r="EU42" s="6">
        <f t="shared" si="2"/>
        <v>11564.25</v>
      </c>
    </row>
    <row r="43" spans="1:151" ht="30.75" customHeight="1" x14ac:dyDescent="0.25">
      <c r="A43" s="4"/>
      <c r="B43" s="4">
        <v>53</v>
      </c>
      <c r="C43" s="4">
        <v>75</v>
      </c>
      <c r="D43" s="4">
        <v>42</v>
      </c>
      <c r="E43" s="1" t="s">
        <v>235</v>
      </c>
      <c r="F43" s="1" t="s">
        <v>236</v>
      </c>
      <c r="G43" s="4"/>
      <c r="H43" s="4" t="s">
        <v>232</v>
      </c>
      <c r="I43" s="4">
        <v>162.5</v>
      </c>
      <c r="J43" s="4"/>
      <c r="K43" s="4"/>
      <c r="L43" s="4"/>
      <c r="M43" s="4"/>
      <c r="N43" s="4"/>
      <c r="O43" s="4"/>
      <c r="P43" s="4"/>
      <c r="Q43" s="4"/>
      <c r="R43" s="4">
        <v>4</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f t="shared" si="0"/>
        <v>4</v>
      </c>
      <c r="ET43" s="5">
        <f t="shared" si="1"/>
        <v>650</v>
      </c>
      <c r="EU43" s="6">
        <f t="shared" si="2"/>
        <v>541.66666666666674</v>
      </c>
    </row>
    <row r="44" spans="1:151" ht="30.75" customHeight="1" x14ac:dyDescent="0.25">
      <c r="A44" s="4"/>
      <c r="B44" s="4">
        <v>54</v>
      </c>
      <c r="C44" s="4">
        <v>76</v>
      </c>
      <c r="D44" s="4">
        <v>43</v>
      </c>
      <c r="E44" s="1" t="s">
        <v>237</v>
      </c>
      <c r="F44" s="1" t="s">
        <v>238</v>
      </c>
      <c r="G44" s="4"/>
      <c r="H44" s="4" t="s">
        <v>226</v>
      </c>
      <c r="I44" s="4">
        <v>202.5</v>
      </c>
      <c r="J44" s="4"/>
      <c r="K44" s="4"/>
      <c r="L44" s="4"/>
      <c r="M44" s="4"/>
      <c r="N44" s="4"/>
      <c r="O44" s="4"/>
      <c r="P44" s="4"/>
      <c r="Q44" s="4"/>
      <c r="R44" s="4"/>
      <c r="S44" s="4"/>
      <c r="T44" s="4">
        <v>24</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f t="shared" si="0"/>
        <v>24</v>
      </c>
      <c r="ET44" s="5">
        <f t="shared" si="1"/>
        <v>4860</v>
      </c>
      <c r="EU44" s="6">
        <f t="shared" si="2"/>
        <v>4050</v>
      </c>
    </row>
    <row r="45" spans="1:151" ht="30.75" customHeight="1" x14ac:dyDescent="0.25">
      <c r="A45" s="4"/>
      <c r="B45" s="4">
        <v>62</v>
      </c>
      <c r="C45" s="4">
        <v>82</v>
      </c>
      <c r="D45" s="4">
        <v>44</v>
      </c>
      <c r="E45" s="1" t="s">
        <v>239</v>
      </c>
      <c r="F45" s="1" t="s">
        <v>240</v>
      </c>
      <c r="G45" s="4"/>
      <c r="H45" s="4" t="s">
        <v>229</v>
      </c>
      <c r="I45" s="4">
        <v>2440.8000000000002</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v>20</v>
      </c>
      <c r="EP45" s="4"/>
      <c r="EQ45" s="4"/>
      <c r="ER45" s="4"/>
      <c r="ES45" s="4">
        <f t="shared" si="0"/>
        <v>20</v>
      </c>
      <c r="ET45" s="5">
        <f t="shared" si="1"/>
        <v>48816</v>
      </c>
      <c r="EU45" s="6">
        <f t="shared" si="2"/>
        <v>40680</v>
      </c>
    </row>
    <row r="46" spans="1:151" ht="30.75" customHeight="1" x14ac:dyDescent="0.25">
      <c r="A46" s="4"/>
      <c r="B46" s="4">
        <v>65</v>
      </c>
      <c r="C46" s="4">
        <v>84</v>
      </c>
      <c r="D46" s="4">
        <v>45</v>
      </c>
      <c r="E46" s="1" t="s">
        <v>241</v>
      </c>
      <c r="F46" s="1" t="s">
        <v>242</v>
      </c>
      <c r="G46" s="4"/>
      <c r="H46" s="4" t="s">
        <v>152</v>
      </c>
      <c r="I46" s="4">
        <v>33.369999999999997</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v>150</v>
      </c>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f t="shared" si="0"/>
        <v>150</v>
      </c>
      <c r="ET46" s="5">
        <f t="shared" si="1"/>
        <v>5005.5</v>
      </c>
      <c r="EU46" s="6">
        <f t="shared" si="2"/>
        <v>4171.25</v>
      </c>
    </row>
    <row r="47" spans="1:151" ht="30.75" customHeight="1" x14ac:dyDescent="0.25">
      <c r="A47" s="4"/>
      <c r="B47" s="4">
        <v>66</v>
      </c>
      <c r="C47" s="4">
        <v>85</v>
      </c>
      <c r="D47" s="4">
        <v>46</v>
      </c>
      <c r="E47" s="1" t="s">
        <v>243</v>
      </c>
      <c r="F47" s="1" t="s">
        <v>244</v>
      </c>
      <c r="G47" s="4" t="s">
        <v>245</v>
      </c>
      <c r="H47" s="4" t="s">
        <v>152</v>
      </c>
      <c r="I47" s="4">
        <v>3</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v>1250</v>
      </c>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f t="shared" si="0"/>
        <v>1250</v>
      </c>
      <c r="ET47" s="5">
        <f t="shared" si="1"/>
        <v>3750</v>
      </c>
      <c r="EU47" s="6">
        <f t="shared" si="2"/>
        <v>3125</v>
      </c>
    </row>
    <row r="48" spans="1:151" ht="30.75" customHeight="1" x14ac:dyDescent="0.25">
      <c r="A48" s="4"/>
      <c r="B48" s="4">
        <v>67</v>
      </c>
      <c r="C48" s="4">
        <v>86</v>
      </c>
      <c r="D48" s="4">
        <v>47</v>
      </c>
      <c r="E48" s="1" t="s">
        <v>246</v>
      </c>
      <c r="F48" s="1" t="s">
        <v>247</v>
      </c>
      <c r="G48" s="4"/>
      <c r="H48" s="4" t="s">
        <v>152</v>
      </c>
      <c r="I48" s="4">
        <v>23.5</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v>250</v>
      </c>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f t="shared" si="0"/>
        <v>250</v>
      </c>
      <c r="ET48" s="5">
        <f t="shared" si="1"/>
        <v>5875</v>
      </c>
      <c r="EU48" s="6">
        <f t="shared" si="2"/>
        <v>4895.8333333333339</v>
      </c>
    </row>
    <row r="49" spans="1:151" ht="30.75" customHeight="1" x14ac:dyDescent="0.25">
      <c r="A49" s="4"/>
      <c r="B49" s="4">
        <v>72</v>
      </c>
      <c r="C49" s="4">
        <v>89</v>
      </c>
      <c r="D49" s="4">
        <v>48</v>
      </c>
      <c r="E49" s="1" t="s">
        <v>248</v>
      </c>
      <c r="F49" s="1" t="s">
        <v>248</v>
      </c>
      <c r="G49" s="4"/>
      <c r="H49" s="4" t="s">
        <v>152</v>
      </c>
      <c r="I49" s="4">
        <v>20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v>1000</v>
      </c>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f t="shared" si="0"/>
        <v>1000</v>
      </c>
      <c r="ET49" s="5">
        <f t="shared" si="1"/>
        <v>20000</v>
      </c>
      <c r="EU49" s="6">
        <f t="shared" si="2"/>
        <v>16666.666666666668</v>
      </c>
    </row>
    <row r="50" spans="1:151" ht="30.75" customHeight="1" x14ac:dyDescent="0.25">
      <c r="A50" s="4"/>
      <c r="B50" s="4">
        <v>74</v>
      </c>
      <c r="C50" s="4">
        <v>91</v>
      </c>
      <c r="D50" s="4">
        <v>49</v>
      </c>
      <c r="E50" s="1" t="s">
        <v>249</v>
      </c>
      <c r="F50" s="1" t="s">
        <v>250</v>
      </c>
      <c r="G50" s="4"/>
      <c r="H50" s="4" t="s">
        <v>152</v>
      </c>
      <c r="I50" s="4">
        <v>3</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v>38000</v>
      </c>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f t="shared" si="0"/>
        <v>38000</v>
      </c>
      <c r="ET50" s="5">
        <f t="shared" si="1"/>
        <v>114000</v>
      </c>
      <c r="EU50" s="6">
        <f t="shared" si="2"/>
        <v>95000</v>
      </c>
    </row>
    <row r="51" spans="1:151" ht="30.75" customHeight="1" x14ac:dyDescent="0.25">
      <c r="A51" s="4"/>
      <c r="B51" s="4">
        <v>80</v>
      </c>
      <c r="C51" s="4">
        <v>94</v>
      </c>
      <c r="D51" s="4">
        <v>50</v>
      </c>
      <c r="E51" s="1" t="s">
        <v>251</v>
      </c>
      <c r="F51" s="1" t="s">
        <v>252</v>
      </c>
      <c r="G51" s="4"/>
      <c r="H51" s="4" t="s">
        <v>152</v>
      </c>
      <c r="I51" s="4">
        <v>59.15</v>
      </c>
      <c r="J51" s="4"/>
      <c r="K51" s="4"/>
      <c r="L51" s="4"/>
      <c r="M51" s="4"/>
      <c r="N51" s="4"/>
      <c r="O51" s="4">
        <v>600</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f t="shared" si="0"/>
        <v>600</v>
      </c>
      <c r="ET51" s="5">
        <f t="shared" si="1"/>
        <v>35490</v>
      </c>
      <c r="EU51" s="6">
        <f t="shared" si="2"/>
        <v>29575</v>
      </c>
    </row>
    <row r="52" spans="1:151" ht="30.75" customHeight="1" x14ac:dyDescent="0.25">
      <c r="A52" s="4"/>
      <c r="B52" s="4">
        <v>92</v>
      </c>
      <c r="C52" s="4">
        <v>95</v>
      </c>
      <c r="D52" s="4">
        <v>51</v>
      </c>
      <c r="E52" s="1" t="s">
        <v>253</v>
      </c>
      <c r="F52" s="1" t="s">
        <v>254</v>
      </c>
      <c r="G52" s="4"/>
      <c r="H52" s="4" t="s">
        <v>195</v>
      </c>
      <c r="I52" s="4">
        <v>13272.23</v>
      </c>
      <c r="J52" s="4"/>
      <c r="K52" s="4"/>
      <c r="L52" s="4"/>
      <c r="M52" s="4"/>
      <c r="N52" s="4"/>
      <c r="O52" s="4">
        <v>1</v>
      </c>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f t="shared" si="0"/>
        <v>1</v>
      </c>
      <c r="ET52" s="5">
        <f t="shared" si="1"/>
        <v>13272.23</v>
      </c>
      <c r="EU52" s="6">
        <f t="shared" si="2"/>
        <v>11060.191666666668</v>
      </c>
    </row>
    <row r="53" spans="1:151" ht="30.75" customHeight="1" x14ac:dyDescent="0.25">
      <c r="A53" s="4"/>
      <c r="B53" s="4">
        <v>94</v>
      </c>
      <c r="C53" s="4">
        <v>96</v>
      </c>
      <c r="D53" s="4">
        <v>52</v>
      </c>
      <c r="E53" s="1" t="s">
        <v>255</v>
      </c>
      <c r="F53" s="1" t="s">
        <v>256</v>
      </c>
      <c r="G53" s="4"/>
      <c r="H53" s="4" t="s">
        <v>226</v>
      </c>
      <c r="I53" s="4">
        <v>6702</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v>13</v>
      </c>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f t="shared" si="0"/>
        <v>13</v>
      </c>
      <c r="ET53" s="5">
        <f t="shared" si="1"/>
        <v>87126</v>
      </c>
      <c r="EU53" s="6">
        <f t="shared" si="2"/>
        <v>72605</v>
      </c>
    </row>
    <row r="54" spans="1:151" ht="30.75" customHeight="1" x14ac:dyDescent="0.25">
      <c r="A54" s="4"/>
      <c r="B54" s="4" t="s">
        <v>257</v>
      </c>
      <c r="C54" s="4">
        <v>108</v>
      </c>
      <c r="D54" s="4">
        <v>53</v>
      </c>
      <c r="E54" s="1" t="s">
        <v>258</v>
      </c>
      <c r="F54" s="1" t="s">
        <v>259</v>
      </c>
      <c r="G54" s="4"/>
      <c r="H54" s="4" t="s">
        <v>152</v>
      </c>
      <c r="I54" s="4">
        <v>1.1100000000000001</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v>3000</v>
      </c>
      <c r="EF54" s="4"/>
      <c r="EG54" s="4"/>
      <c r="EH54" s="4"/>
      <c r="EI54" s="4"/>
      <c r="EJ54" s="4"/>
      <c r="EK54" s="4"/>
      <c r="EL54" s="4"/>
      <c r="EM54" s="4"/>
      <c r="EN54" s="4"/>
      <c r="EO54" s="4"/>
      <c r="EP54" s="4"/>
      <c r="EQ54" s="4"/>
      <c r="ER54" s="4"/>
      <c r="ES54" s="4">
        <f t="shared" si="0"/>
        <v>3000</v>
      </c>
      <c r="ET54" s="5">
        <f t="shared" si="1"/>
        <v>3330.0000000000005</v>
      </c>
      <c r="EU54" s="6">
        <f t="shared" si="2"/>
        <v>2775.0000000000005</v>
      </c>
    </row>
    <row r="55" spans="1:151" s="13" customFormat="1" ht="30.75" customHeight="1" x14ac:dyDescent="0.25">
      <c r="A55" s="11"/>
      <c r="B55" s="11"/>
      <c r="C55" s="11" t="s">
        <v>260</v>
      </c>
      <c r="D55" s="4">
        <v>54</v>
      </c>
      <c r="E55" s="12" t="s">
        <v>261</v>
      </c>
      <c r="F55" s="12" t="s">
        <v>262</v>
      </c>
      <c r="G55" s="11"/>
      <c r="H55" s="11" t="s">
        <v>152</v>
      </c>
      <c r="I55" s="11">
        <v>7200</v>
      </c>
      <c r="J55" s="11"/>
      <c r="K55" s="11"/>
      <c r="L55" s="11"/>
      <c r="M55" s="11"/>
      <c r="N55" s="11"/>
      <c r="O55" s="11"/>
      <c r="P55" s="11"/>
      <c r="Q55" s="11"/>
      <c r="R55" s="11">
        <v>2</v>
      </c>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4">
        <f t="shared" si="0"/>
        <v>2</v>
      </c>
      <c r="ET55" s="5">
        <f t="shared" si="1"/>
        <v>14400</v>
      </c>
      <c r="EU55" s="6">
        <f t="shared" si="2"/>
        <v>12000</v>
      </c>
    </row>
    <row r="56" spans="1:151" s="13" customFormat="1" ht="30.75" customHeight="1" x14ac:dyDescent="0.25">
      <c r="A56" s="11"/>
      <c r="B56" s="11"/>
      <c r="C56" s="11" t="s">
        <v>263</v>
      </c>
      <c r="D56" s="4">
        <v>55</v>
      </c>
      <c r="E56" s="12" t="s">
        <v>264</v>
      </c>
      <c r="F56" s="12" t="s">
        <v>265</v>
      </c>
      <c r="G56" s="11"/>
      <c r="H56" s="11" t="s">
        <v>152</v>
      </c>
      <c r="I56" s="11">
        <v>8400</v>
      </c>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v>1</v>
      </c>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4">
        <f t="shared" si="0"/>
        <v>1</v>
      </c>
      <c r="ET56" s="5">
        <f t="shared" si="1"/>
        <v>8400</v>
      </c>
      <c r="EU56" s="6">
        <f t="shared" si="2"/>
        <v>7000</v>
      </c>
    </row>
    <row r="57" spans="1:151" ht="30.75" customHeight="1" x14ac:dyDescent="0.25">
      <c r="A57" s="14">
        <v>60</v>
      </c>
      <c r="B57" s="4"/>
      <c r="C57" s="4" t="s">
        <v>266</v>
      </c>
      <c r="D57" s="4">
        <v>56</v>
      </c>
      <c r="E57" s="15" t="s">
        <v>267</v>
      </c>
      <c r="F57" s="16" t="s">
        <v>268</v>
      </c>
      <c r="G57" s="4"/>
      <c r="H57" s="14" t="s">
        <v>152</v>
      </c>
      <c r="I57" s="17">
        <v>1.19</v>
      </c>
      <c r="J57" s="4"/>
      <c r="K57" s="4"/>
      <c r="L57" s="4"/>
      <c r="M57" s="4"/>
      <c r="N57" s="4"/>
      <c r="O57" s="4"/>
      <c r="P57" s="4"/>
      <c r="Q57" s="4"/>
      <c r="R57" s="4"/>
      <c r="S57" s="4"/>
      <c r="T57" s="4"/>
      <c r="U57" s="4"/>
      <c r="V57" s="4"/>
      <c r="W57" s="4"/>
      <c r="X57" s="4"/>
      <c r="Y57" s="4"/>
      <c r="Z57" s="4"/>
      <c r="AA57" s="17">
        <v>2500</v>
      </c>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f t="shared" si="0"/>
        <v>2500</v>
      </c>
      <c r="ET57" s="5">
        <f t="shared" si="1"/>
        <v>2975</v>
      </c>
      <c r="EU57" s="6">
        <f t="shared" si="2"/>
        <v>2479.166666666667</v>
      </c>
    </row>
    <row r="58" spans="1:151" ht="30.75" customHeight="1" x14ac:dyDescent="0.25">
      <c r="A58" s="14">
        <v>102</v>
      </c>
      <c r="B58" s="4"/>
      <c r="C58" s="4"/>
      <c r="D58" s="4">
        <v>57</v>
      </c>
      <c r="E58" s="18" t="s">
        <v>269</v>
      </c>
      <c r="F58" s="19" t="s">
        <v>270</v>
      </c>
      <c r="G58" s="4"/>
      <c r="H58" s="14" t="s">
        <v>152</v>
      </c>
      <c r="I58" s="17">
        <v>0.27</v>
      </c>
      <c r="J58" s="4"/>
      <c r="K58" s="4"/>
      <c r="L58" s="4"/>
      <c r="M58" s="4"/>
      <c r="N58" s="4"/>
      <c r="O58" s="4"/>
      <c r="P58" s="4"/>
      <c r="Q58" s="4"/>
      <c r="R58" s="4"/>
      <c r="S58" s="4"/>
      <c r="T58" s="4"/>
      <c r="U58" s="4"/>
      <c r="V58" s="4"/>
      <c r="W58" s="4"/>
      <c r="X58" s="4"/>
      <c r="Y58" s="4"/>
      <c r="Z58" s="4"/>
      <c r="AA58" s="17">
        <v>2000</v>
      </c>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f t="shared" si="0"/>
        <v>2000</v>
      </c>
      <c r="ET58" s="5">
        <f t="shared" si="1"/>
        <v>540</v>
      </c>
      <c r="EU58" s="6">
        <f t="shared" si="2"/>
        <v>450</v>
      </c>
    </row>
    <row r="59" spans="1:151" ht="30.75" customHeight="1" x14ac:dyDescent="0.25">
      <c r="A59" s="14">
        <v>118</v>
      </c>
      <c r="B59" s="4"/>
      <c r="C59" s="4"/>
      <c r="D59" s="4">
        <v>58</v>
      </c>
      <c r="E59" s="15" t="s">
        <v>271</v>
      </c>
      <c r="F59" s="15" t="s">
        <v>272</v>
      </c>
      <c r="G59" s="4"/>
      <c r="H59" s="14" t="s">
        <v>152</v>
      </c>
      <c r="I59" s="17">
        <v>0.32</v>
      </c>
      <c r="J59" s="4"/>
      <c r="K59" s="4"/>
      <c r="L59" s="4"/>
      <c r="M59" s="4"/>
      <c r="N59" s="4"/>
      <c r="O59" s="4"/>
      <c r="P59" s="4"/>
      <c r="Q59" s="4"/>
      <c r="R59" s="4"/>
      <c r="S59" s="4"/>
      <c r="T59" s="4"/>
      <c r="U59" s="4"/>
      <c r="V59" s="4"/>
      <c r="W59" s="4"/>
      <c r="X59" s="4"/>
      <c r="Y59" s="4"/>
      <c r="Z59" s="4"/>
      <c r="AA59" s="17">
        <v>10000</v>
      </c>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f t="shared" si="0"/>
        <v>10000</v>
      </c>
      <c r="ET59" s="5">
        <f t="shared" si="1"/>
        <v>3200</v>
      </c>
      <c r="EU59" s="6">
        <f t="shared" si="2"/>
        <v>2666.666666666667</v>
      </c>
    </row>
    <row r="60" spans="1:151" ht="30.75" customHeight="1" x14ac:dyDescent="0.25">
      <c r="J60">
        <f>SUM(J2:J59)</f>
        <v>3901</v>
      </c>
      <c r="K60">
        <f t="shared" ref="K60:BV60" si="3">SUM(K2:K59)</f>
        <v>20010</v>
      </c>
      <c r="L60">
        <f t="shared" si="3"/>
        <v>202</v>
      </c>
      <c r="M60">
        <f t="shared" si="3"/>
        <v>106</v>
      </c>
      <c r="N60">
        <f t="shared" si="3"/>
        <v>1002</v>
      </c>
      <c r="O60">
        <f t="shared" si="3"/>
        <v>651</v>
      </c>
      <c r="P60">
        <f t="shared" si="3"/>
        <v>200</v>
      </c>
      <c r="Q60">
        <f t="shared" si="3"/>
        <v>150</v>
      </c>
      <c r="R60">
        <f t="shared" si="3"/>
        <v>606</v>
      </c>
      <c r="S60">
        <f t="shared" si="3"/>
        <v>9000</v>
      </c>
      <c r="T60">
        <f t="shared" si="3"/>
        <v>4064</v>
      </c>
      <c r="U60">
        <f t="shared" si="3"/>
        <v>20500</v>
      </c>
      <c r="V60">
        <f t="shared" si="3"/>
        <v>4801</v>
      </c>
      <c r="W60">
        <f t="shared" si="3"/>
        <v>2100</v>
      </c>
      <c r="X60">
        <f t="shared" si="3"/>
        <v>2500</v>
      </c>
      <c r="Y60">
        <f t="shared" si="3"/>
        <v>202</v>
      </c>
      <c r="Z60">
        <f t="shared" si="3"/>
        <v>100</v>
      </c>
      <c r="AA60">
        <f t="shared" si="3"/>
        <v>16600</v>
      </c>
      <c r="AB60">
        <f t="shared" si="3"/>
        <v>100</v>
      </c>
      <c r="AC60">
        <f t="shared" si="3"/>
        <v>100</v>
      </c>
      <c r="AD60">
        <f t="shared" si="3"/>
        <v>2905</v>
      </c>
      <c r="AE60">
        <f t="shared" si="3"/>
        <v>100</v>
      </c>
      <c r="AF60">
        <f t="shared" si="3"/>
        <v>1000</v>
      </c>
      <c r="AG60">
        <f t="shared" si="3"/>
        <v>1005</v>
      </c>
      <c r="AH60">
        <f t="shared" si="3"/>
        <v>15000</v>
      </c>
      <c r="AI60">
        <f t="shared" si="3"/>
        <v>7210</v>
      </c>
      <c r="AJ60">
        <f t="shared" si="3"/>
        <v>50</v>
      </c>
      <c r="AK60">
        <f t="shared" si="3"/>
        <v>200</v>
      </c>
      <c r="AL60">
        <f t="shared" si="3"/>
        <v>300</v>
      </c>
      <c r="AM60">
        <f t="shared" si="3"/>
        <v>11300</v>
      </c>
      <c r="AN60">
        <f t="shared" si="3"/>
        <v>100</v>
      </c>
      <c r="AO60">
        <f t="shared" si="3"/>
        <v>1000</v>
      </c>
      <c r="AP60">
        <f t="shared" si="3"/>
        <v>2000</v>
      </c>
      <c r="AQ60">
        <f t="shared" si="3"/>
        <v>100</v>
      </c>
      <c r="AR60">
        <f t="shared" si="3"/>
        <v>9800</v>
      </c>
      <c r="AS60">
        <f t="shared" si="3"/>
        <v>2002</v>
      </c>
      <c r="AT60">
        <f t="shared" si="3"/>
        <v>100</v>
      </c>
      <c r="AU60">
        <f t="shared" si="3"/>
        <v>5010</v>
      </c>
      <c r="AV60">
        <f t="shared" si="3"/>
        <v>200</v>
      </c>
      <c r="AW60">
        <f t="shared" si="3"/>
        <v>500</v>
      </c>
      <c r="AX60">
        <f t="shared" si="3"/>
        <v>1000</v>
      </c>
      <c r="AY60">
        <f t="shared" si="3"/>
        <v>6000</v>
      </c>
      <c r="AZ60">
        <f t="shared" si="3"/>
        <v>12000</v>
      </c>
      <c r="BA60">
        <f t="shared" si="3"/>
        <v>5500</v>
      </c>
      <c r="BB60">
        <f t="shared" si="3"/>
        <v>2</v>
      </c>
      <c r="BC60">
        <f t="shared" si="3"/>
        <v>1200</v>
      </c>
      <c r="BD60">
        <f t="shared" si="3"/>
        <v>100</v>
      </c>
      <c r="BE60">
        <f t="shared" si="3"/>
        <v>50</v>
      </c>
      <c r="BF60">
        <f t="shared" si="3"/>
        <v>400</v>
      </c>
      <c r="BG60">
        <f t="shared" si="3"/>
        <v>4</v>
      </c>
      <c r="BH60">
        <f t="shared" si="3"/>
        <v>100</v>
      </c>
      <c r="BI60">
        <f t="shared" si="3"/>
        <v>1000</v>
      </c>
      <c r="BJ60">
        <f t="shared" si="3"/>
        <v>800</v>
      </c>
      <c r="BK60">
        <f t="shared" si="3"/>
        <v>10</v>
      </c>
      <c r="BL60">
        <f t="shared" si="3"/>
        <v>100</v>
      </c>
      <c r="BM60">
        <f t="shared" si="3"/>
        <v>200</v>
      </c>
      <c r="BN60">
        <f t="shared" si="3"/>
        <v>105</v>
      </c>
      <c r="BO60">
        <f t="shared" si="3"/>
        <v>150</v>
      </c>
      <c r="BP60">
        <f t="shared" si="3"/>
        <v>500</v>
      </c>
      <c r="BQ60">
        <f t="shared" si="3"/>
        <v>100</v>
      </c>
      <c r="BR60">
        <f t="shared" si="3"/>
        <v>1000</v>
      </c>
      <c r="BS60">
        <f t="shared" si="3"/>
        <v>500</v>
      </c>
      <c r="BT60">
        <f t="shared" si="3"/>
        <v>5510</v>
      </c>
      <c r="BU60">
        <f t="shared" si="3"/>
        <v>100</v>
      </c>
      <c r="BV60">
        <f t="shared" si="3"/>
        <v>1</v>
      </c>
      <c r="BW60">
        <f t="shared" ref="BW60:EH60" si="4">SUM(BW2:BW59)</f>
        <v>600</v>
      </c>
      <c r="BX60">
        <f t="shared" si="4"/>
        <v>201</v>
      </c>
      <c r="BY60">
        <f t="shared" si="4"/>
        <v>2500</v>
      </c>
      <c r="BZ60">
        <f t="shared" si="4"/>
        <v>3000</v>
      </c>
      <c r="CA60">
        <f t="shared" si="4"/>
        <v>50</v>
      </c>
      <c r="CB60">
        <f t="shared" si="4"/>
        <v>3000</v>
      </c>
      <c r="CC60">
        <f t="shared" si="4"/>
        <v>4000</v>
      </c>
      <c r="CD60">
        <f t="shared" si="4"/>
        <v>300</v>
      </c>
      <c r="CE60">
        <f t="shared" si="4"/>
        <v>1000</v>
      </c>
      <c r="CF60">
        <f t="shared" si="4"/>
        <v>200</v>
      </c>
      <c r="CG60">
        <f t="shared" si="4"/>
        <v>100</v>
      </c>
      <c r="CH60">
        <f t="shared" si="4"/>
        <v>1100</v>
      </c>
      <c r="CI60">
        <f t="shared" si="4"/>
        <v>200</v>
      </c>
      <c r="CJ60">
        <f t="shared" si="4"/>
        <v>18501</v>
      </c>
      <c r="CK60">
        <f t="shared" si="4"/>
        <v>100</v>
      </c>
      <c r="CL60">
        <f t="shared" si="4"/>
        <v>402</v>
      </c>
      <c r="CM60">
        <f t="shared" si="4"/>
        <v>100</v>
      </c>
      <c r="CN60">
        <f t="shared" si="4"/>
        <v>100</v>
      </c>
      <c r="CO60">
        <f t="shared" si="4"/>
        <v>4000</v>
      </c>
      <c r="CP60">
        <f t="shared" si="4"/>
        <v>1000</v>
      </c>
      <c r="CQ60">
        <f t="shared" si="4"/>
        <v>2100</v>
      </c>
      <c r="CR60">
        <f t="shared" si="4"/>
        <v>10010</v>
      </c>
      <c r="CS60">
        <f t="shared" si="4"/>
        <v>72000</v>
      </c>
      <c r="CT60">
        <f t="shared" si="4"/>
        <v>1000</v>
      </c>
      <c r="CU60">
        <f t="shared" si="4"/>
        <v>6000</v>
      </c>
      <c r="CV60">
        <f t="shared" si="4"/>
        <v>1250</v>
      </c>
      <c r="CW60">
        <f t="shared" si="4"/>
        <v>150</v>
      </c>
      <c r="CX60">
        <f t="shared" si="4"/>
        <v>5559</v>
      </c>
      <c r="CY60">
        <f t="shared" si="4"/>
        <v>10700</v>
      </c>
      <c r="CZ60">
        <f t="shared" si="4"/>
        <v>68077</v>
      </c>
      <c r="DA60">
        <f t="shared" si="4"/>
        <v>190920</v>
      </c>
      <c r="DB60">
        <f t="shared" si="4"/>
        <v>223</v>
      </c>
      <c r="DC60">
        <f t="shared" si="4"/>
        <v>300</v>
      </c>
      <c r="DD60">
        <f t="shared" si="4"/>
        <v>202</v>
      </c>
      <c r="DE60">
        <f t="shared" si="4"/>
        <v>520</v>
      </c>
      <c r="DF60">
        <f t="shared" si="4"/>
        <v>10100</v>
      </c>
      <c r="DG60">
        <f t="shared" si="4"/>
        <v>10109</v>
      </c>
      <c r="DH60">
        <f t="shared" si="4"/>
        <v>2525</v>
      </c>
      <c r="DI60">
        <f t="shared" si="4"/>
        <v>10</v>
      </c>
      <c r="DJ60">
        <f t="shared" si="4"/>
        <v>100</v>
      </c>
      <c r="DK60">
        <f t="shared" si="4"/>
        <v>100</v>
      </c>
      <c r="DL60">
        <f t="shared" si="4"/>
        <v>16066</v>
      </c>
      <c r="DM60">
        <f t="shared" si="4"/>
        <v>400</v>
      </c>
      <c r="DN60">
        <f t="shared" si="4"/>
        <v>23250</v>
      </c>
      <c r="DO60">
        <f t="shared" si="4"/>
        <v>77331</v>
      </c>
      <c r="DP60">
        <f t="shared" si="4"/>
        <v>604</v>
      </c>
      <c r="DQ60">
        <f t="shared" si="4"/>
        <v>3007</v>
      </c>
      <c r="DR60">
        <f t="shared" si="4"/>
        <v>200</v>
      </c>
      <c r="DS60">
        <f t="shared" si="4"/>
        <v>5000</v>
      </c>
      <c r="DT60">
        <f t="shared" si="4"/>
        <v>1171</v>
      </c>
      <c r="DU60">
        <f t="shared" si="4"/>
        <v>6</v>
      </c>
      <c r="DV60">
        <f t="shared" si="4"/>
        <v>500</v>
      </c>
      <c r="DW60">
        <f t="shared" si="4"/>
        <v>700</v>
      </c>
      <c r="DX60">
        <f t="shared" si="4"/>
        <v>10368</v>
      </c>
      <c r="DY60">
        <f t="shared" si="4"/>
        <v>2</v>
      </c>
      <c r="DZ60">
        <f t="shared" si="4"/>
        <v>2105</v>
      </c>
      <c r="EA60">
        <f t="shared" si="4"/>
        <v>6005</v>
      </c>
      <c r="EB60">
        <f t="shared" si="4"/>
        <v>10200</v>
      </c>
      <c r="EC60">
        <f t="shared" si="4"/>
        <v>2500</v>
      </c>
      <c r="ED60">
        <f t="shared" si="4"/>
        <v>300</v>
      </c>
      <c r="EE60">
        <f t="shared" si="4"/>
        <v>13000</v>
      </c>
      <c r="EF60">
        <f t="shared" si="4"/>
        <v>2304</v>
      </c>
      <c r="EG60">
        <f t="shared" si="4"/>
        <v>4500</v>
      </c>
      <c r="EH60">
        <f t="shared" si="4"/>
        <v>2000</v>
      </c>
      <c r="EI60">
        <f t="shared" ref="EI60:ES60" si="5">SUM(EI2:EI59)</f>
        <v>1420</v>
      </c>
      <c r="EJ60">
        <f t="shared" si="5"/>
        <v>304</v>
      </c>
      <c r="EK60">
        <f t="shared" si="5"/>
        <v>25200</v>
      </c>
      <c r="EL60">
        <f t="shared" si="5"/>
        <v>14000</v>
      </c>
      <c r="EM60">
        <f t="shared" si="5"/>
        <v>7</v>
      </c>
      <c r="EN60">
        <f t="shared" si="5"/>
        <v>3</v>
      </c>
      <c r="EO60">
        <f t="shared" si="5"/>
        <v>225</v>
      </c>
      <c r="EP60">
        <f t="shared" si="5"/>
        <v>17050</v>
      </c>
      <c r="EQ60">
        <f t="shared" si="5"/>
        <v>350</v>
      </c>
      <c r="ER60">
        <f t="shared" si="5"/>
        <v>2500</v>
      </c>
      <c r="ES60">
        <f t="shared" si="5"/>
        <v>858196</v>
      </c>
      <c r="ET60" s="20">
        <f>SUM(ET2:ET59)</f>
        <v>2227970.9000000004</v>
      </c>
      <c r="EU60" s="21">
        <f t="shared" si="2"/>
        <v>1856642.416666667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2025-04-14T07:51:56Z</dcterms:created>
  <dcterms:modified xsi:type="dcterms:W3CDTF">2025-04-14T08:26:53Z</dcterms:modified>
</cp:coreProperties>
</file>