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713008-E59C-42C7-955C-4609E62BCD18}" xr6:coauthVersionLast="47" xr6:coauthVersionMax="47" xr10:uidLastSave="{00000000-0000-0000-0000-000000000000}"/>
  <bookViews>
    <workbookView xWindow="-120" yWindow="-120" windowWidth="29040" windowHeight="15720" xr2:uid="{5C0A5B53-B877-4916-8DFE-783DAC1A4055}"/>
  </bookViews>
  <sheets>
    <sheet name="Arbori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6" i="3"/>
  <c r="F25" i="3"/>
  <c r="F21" i="3"/>
  <c r="F18" i="3"/>
  <c r="F17" i="3"/>
  <c r="F12" i="3"/>
  <c r="F7" i="3"/>
  <c r="F6" i="3"/>
  <c r="F28" i="3" l="1"/>
</calcChain>
</file>

<file path=xl/sharedStrings.xml><?xml version="1.0" encoding="utf-8"?>
<sst xmlns="http://schemas.openxmlformats.org/spreadsheetml/2006/main" count="81" uniqueCount="81">
  <si>
    <t>Nr.</t>
  </si>
  <si>
    <t>Specia</t>
  </si>
  <si>
    <t>Mostră</t>
  </si>
  <si>
    <t>Magnolia grandiflora</t>
  </si>
  <si>
    <r>
      <rPr>
        <i/>
        <sz val="12"/>
        <color theme="1"/>
        <rFont val="Times New Roman"/>
        <family val="1"/>
        <charset val="204"/>
      </rPr>
      <t>Acer platanoides</t>
    </r>
    <r>
      <rPr>
        <b/>
        <i/>
        <sz val="12"/>
        <color theme="1"/>
        <rFont val="Times New Roman"/>
        <family val="1"/>
        <charset val="204"/>
      </rPr>
      <t xml:space="preserve">
Paltin de câmp</t>
    </r>
  </si>
  <si>
    <r>
      <rPr>
        <i/>
        <sz val="12"/>
        <color theme="1"/>
        <rFont val="Times New Roman"/>
        <family val="1"/>
        <charset val="204"/>
      </rPr>
      <t>Acer platanoides Globosum</t>
    </r>
    <r>
      <rPr>
        <b/>
        <i/>
        <sz val="12"/>
        <color theme="1"/>
        <rFont val="Times New Roman"/>
        <family val="1"/>
        <charset val="204"/>
      </rPr>
      <t xml:space="preserve">
Arțar Globos</t>
    </r>
  </si>
  <si>
    <r>
      <rPr>
        <i/>
        <sz val="12"/>
        <color theme="1"/>
        <rFont val="Times New Roman"/>
        <family val="1"/>
        <charset val="204"/>
      </rPr>
      <t>Acer saccharinum</t>
    </r>
    <r>
      <rPr>
        <b/>
        <i/>
        <sz val="12"/>
        <color theme="1"/>
        <rFont val="Times New Roman"/>
        <family val="1"/>
        <charset val="204"/>
      </rPr>
      <t xml:space="preserve">
Arțar argintiu</t>
    </r>
  </si>
  <si>
    <r>
      <rPr>
        <i/>
        <sz val="12"/>
        <color theme="1"/>
        <rFont val="Times New Roman"/>
        <family val="1"/>
        <charset val="204"/>
      </rPr>
      <t>Aesculus hyppocastanum</t>
    </r>
    <r>
      <rPr>
        <b/>
        <i/>
        <sz val="12"/>
        <color theme="1"/>
        <rFont val="Times New Roman"/>
        <family val="1"/>
        <charset val="204"/>
      </rPr>
      <t xml:space="preserve">    Castan porcesc </t>
    </r>
  </si>
  <si>
    <r>
      <rPr>
        <i/>
        <sz val="12"/>
        <color theme="1"/>
        <rFont val="Times New Roman"/>
        <family val="1"/>
        <charset val="204"/>
      </rPr>
      <t xml:space="preserve">Betula pendula
(syn. Verrucosa)
</t>
    </r>
    <r>
      <rPr>
        <b/>
        <i/>
        <sz val="12"/>
        <color theme="1"/>
        <rFont val="Times New Roman"/>
        <family val="1"/>
        <charset val="204"/>
      </rPr>
      <t>Mesteacăn argintiu comun</t>
    </r>
  </si>
  <si>
    <r>
      <rPr>
        <i/>
        <sz val="12"/>
        <color theme="1"/>
        <rFont val="Times New Roman"/>
        <family val="1"/>
        <charset val="204"/>
      </rPr>
      <t>Betula pendula doorenbos</t>
    </r>
    <r>
      <rPr>
        <b/>
        <i/>
        <sz val="12"/>
        <color theme="1"/>
        <rFont val="Times New Roman"/>
        <family val="1"/>
        <charset val="204"/>
      </rPr>
      <t xml:space="preserve">
Mesteacan argintiu multitulpinal</t>
    </r>
  </si>
  <si>
    <r>
      <rPr>
        <i/>
        <sz val="12"/>
        <color theme="1"/>
        <rFont val="Times New Roman"/>
        <family val="1"/>
        <charset val="204"/>
      </rPr>
      <t>Fraxinus pensylvanica</t>
    </r>
    <r>
      <rPr>
        <b/>
        <i/>
        <sz val="12"/>
        <color theme="1"/>
        <rFont val="Times New Roman"/>
        <family val="1"/>
        <charset val="204"/>
      </rPr>
      <t xml:space="preserve">
Frasin de Pensilvania</t>
    </r>
  </si>
  <si>
    <r>
      <rPr>
        <i/>
        <sz val="12"/>
        <color theme="1"/>
        <rFont val="Times New Roman"/>
        <family val="1"/>
        <charset val="204"/>
      </rPr>
      <t>Fraxinus excelsior</t>
    </r>
    <r>
      <rPr>
        <b/>
        <i/>
        <sz val="12"/>
        <color theme="1"/>
        <rFont val="Times New Roman"/>
        <family val="1"/>
        <charset val="204"/>
      </rPr>
      <t xml:space="preserve">
Frasin comun</t>
    </r>
  </si>
  <si>
    <r>
      <rPr>
        <i/>
        <sz val="12"/>
        <color theme="1"/>
        <rFont val="Times New Roman"/>
        <family val="1"/>
        <charset val="204"/>
      </rPr>
      <t>Magnolia x soulangeana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Magnolie chinezească</t>
    </r>
  </si>
  <si>
    <r>
      <rPr>
        <i/>
        <sz val="12"/>
        <color theme="1"/>
        <rFont val="Times New Roman"/>
        <family val="1"/>
        <charset val="204"/>
      </rPr>
      <t>Morus alba (Globosa)</t>
    </r>
    <r>
      <rPr>
        <b/>
        <i/>
        <sz val="12"/>
        <color theme="1"/>
        <rFont val="Times New Roman"/>
        <family val="1"/>
        <charset val="204"/>
      </rPr>
      <t xml:space="preserve">
Dud alb globos</t>
    </r>
  </si>
  <si>
    <r>
      <rPr>
        <i/>
        <sz val="12"/>
        <color theme="1"/>
        <rFont val="Times New Roman"/>
        <family val="1"/>
        <charset val="204"/>
      </rPr>
      <t>Tilia platyphyllos</t>
    </r>
    <r>
      <rPr>
        <b/>
        <i/>
        <sz val="12"/>
        <color theme="1"/>
        <rFont val="Times New Roman"/>
        <family val="1"/>
        <charset val="204"/>
      </rPr>
      <t xml:space="preserve">
Tei cu frunză mare</t>
    </r>
  </si>
  <si>
    <r>
      <rPr>
        <i/>
        <sz val="12"/>
        <color theme="1"/>
        <rFont val="Times New Roman"/>
        <family val="1"/>
        <charset val="204"/>
      </rPr>
      <t>Tilia cordata</t>
    </r>
    <r>
      <rPr>
        <b/>
        <i/>
        <sz val="12"/>
        <color theme="1"/>
        <rFont val="Times New Roman"/>
        <family val="1"/>
        <charset val="204"/>
      </rPr>
      <t xml:space="preserve">
Tei de vară </t>
    </r>
  </si>
  <si>
    <r>
      <rPr>
        <i/>
        <sz val="12"/>
        <color theme="1"/>
        <rFont val="Times New Roman"/>
        <family val="1"/>
        <charset val="204"/>
      </rPr>
      <t xml:space="preserve">Acer platanoides royal   </t>
    </r>
    <r>
      <rPr>
        <b/>
        <i/>
        <sz val="12"/>
        <color theme="1"/>
        <rFont val="Times New Roman"/>
        <family val="1"/>
        <charset val="204"/>
      </rPr>
      <t xml:space="preserve">        Artar rosu regal</t>
    </r>
  </si>
  <si>
    <r>
      <rPr>
        <i/>
        <sz val="12"/>
        <color theme="1"/>
        <rFont val="Times New Roman"/>
        <family val="1"/>
        <charset val="204"/>
      </rPr>
      <t xml:space="preserve">Platanus acerifolia
(Alphen's Globe)
</t>
    </r>
    <r>
      <rPr>
        <b/>
        <i/>
        <sz val="12"/>
        <color theme="1"/>
        <rFont val="Times New Roman"/>
        <family val="1"/>
        <charset val="204"/>
      </rPr>
      <t xml:space="preserve">Platan globos </t>
    </r>
  </si>
  <si>
    <r>
      <rPr>
        <i/>
        <sz val="12"/>
        <color theme="1"/>
        <rFont val="Times New Roman"/>
        <family val="1"/>
        <charset val="204"/>
      </rPr>
      <t>Platanus acerifolia</t>
    </r>
    <r>
      <rPr>
        <b/>
        <i/>
        <sz val="12"/>
        <color theme="1"/>
        <rFont val="Times New Roman"/>
        <family val="1"/>
        <charset val="204"/>
      </rPr>
      <t xml:space="preserve">
Platan comun</t>
    </r>
  </si>
  <si>
    <r>
      <rPr>
        <i/>
        <sz val="12"/>
        <color theme="1"/>
        <rFont val="Times New Roman"/>
        <family val="1"/>
        <charset val="204"/>
      </rPr>
      <t xml:space="preserve">Prunus serrulata
(Kiku Shidare)
</t>
    </r>
    <r>
      <rPr>
        <b/>
        <i/>
        <sz val="12"/>
        <color theme="1"/>
        <rFont val="Times New Roman"/>
        <family val="1"/>
        <charset val="204"/>
      </rPr>
      <t xml:space="preserve">Sacura -cireș japonez </t>
    </r>
  </si>
  <si>
    <r>
      <rPr>
        <i/>
        <sz val="12"/>
        <color theme="1"/>
        <rFont val="Times New Roman"/>
        <family val="1"/>
        <charset val="204"/>
      </rPr>
      <t>Quercus rubra</t>
    </r>
    <r>
      <rPr>
        <b/>
        <i/>
        <sz val="12"/>
        <color theme="1"/>
        <rFont val="Times New Roman"/>
        <family val="1"/>
        <charset val="204"/>
      </rPr>
      <t xml:space="preserve">
Stejar rosu</t>
    </r>
  </si>
  <si>
    <r>
      <rPr>
        <i/>
        <sz val="12"/>
        <color theme="1"/>
        <rFont val="Times New Roman"/>
        <family val="1"/>
        <charset val="204"/>
      </rPr>
      <t>Acer rubrum</t>
    </r>
    <r>
      <rPr>
        <b/>
        <i/>
        <sz val="12"/>
        <color theme="1"/>
        <rFont val="Times New Roman"/>
        <family val="1"/>
        <charset val="204"/>
      </rPr>
      <t xml:space="preserve">
Artar rosu</t>
    </r>
  </si>
  <si>
    <r>
      <rPr>
        <i/>
        <sz val="12"/>
        <color theme="1"/>
        <rFont val="Times New Roman"/>
        <family val="1"/>
        <charset val="204"/>
      </rPr>
      <t>Pinus nigra</t>
    </r>
    <r>
      <rPr>
        <b/>
        <i/>
        <sz val="12"/>
        <color theme="1"/>
        <rFont val="Times New Roman"/>
        <family val="1"/>
        <charset val="204"/>
      </rPr>
      <t xml:space="preserve">
Pin negru</t>
    </r>
  </si>
  <si>
    <r>
      <rPr>
        <i/>
        <sz val="12"/>
        <color theme="1"/>
        <rFont val="Times New Roman"/>
        <family val="1"/>
        <charset val="204"/>
      </rPr>
      <t>Robinia pseudoacacia</t>
    </r>
    <r>
      <rPr>
        <b/>
        <i/>
        <sz val="12"/>
        <color theme="1"/>
        <rFont val="Times New Roman"/>
        <family val="1"/>
        <charset val="204"/>
      </rPr>
      <t xml:space="preserve">
Salcâm comun</t>
    </r>
  </si>
  <si>
    <r>
      <rPr>
        <i/>
        <sz val="12"/>
        <color theme="1"/>
        <rFont val="Times New Roman"/>
        <family val="1"/>
        <charset val="204"/>
      </rPr>
      <t xml:space="preserve">Robinia pseudoacacia 
Umbraculifera-Tortuosa Nana
</t>
    </r>
    <r>
      <rPr>
        <b/>
        <i/>
        <sz val="12"/>
        <color theme="1"/>
        <rFont val="Times New Roman"/>
        <family val="1"/>
        <charset val="204"/>
      </rPr>
      <t xml:space="preserve">Salcâmul globular </t>
    </r>
  </si>
  <si>
    <r>
      <rPr>
        <i/>
        <sz val="12"/>
        <color theme="1"/>
        <rFont val="Times New Roman"/>
        <family val="1"/>
        <charset val="204"/>
      </rPr>
      <t>Catalpa bignonioides Nana</t>
    </r>
    <r>
      <rPr>
        <b/>
        <i/>
        <sz val="12"/>
        <color theme="1"/>
        <rFont val="Times New Roman"/>
        <family val="1"/>
        <charset val="204"/>
      </rPr>
      <t xml:space="preserve">
Catalpa globosa</t>
    </r>
  </si>
  <si>
    <t>Suma totală, lei inclusiv TVA</t>
  </si>
  <si>
    <t>Suma totală, lei fără TVA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</si>
  <si>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</si>
  <si>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</si>
  <si>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</si>
  <si>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</si>
  <si>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</si>
  <si>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</si>
  <si>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</si>
  <si>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</si>
  <si>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</si>
  <si>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</si>
  <si>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</si>
  <si>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</si>
  <si>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</si>
  <si>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</si>
  <si>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</si>
  <si>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</si>
  <si>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</si>
  <si>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</si>
  <si>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</si>
  <si>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</si>
  <si>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</si>
  <si>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</si>
  <si>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</si>
  <si>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Specificația tehnică solicitată</t>
  </si>
  <si>
    <t>Cantitatea, buc.</t>
  </si>
  <si>
    <r>
      <t xml:space="preserve">Material săditor crescut în condiții climaterice specifice zonei geografice centrale ale RM(dovadă de proviniență). Înălțimea min. 4 m, circumferința tulpinii 18-30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</si>
  <si>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t xml:space="preserve">Material săditor crescut în condiții climaterice specifice zonei geografice centrale ale RM (dovadă Certificat de proviniență). Înălțimea min. 3 m, circumferința tulpinii 12-30 cm coroană simetrică, bine ramificată, fără deteriorări mecanice, dăunători sau infecții. Balot protejat, cu diametrul min.0,6 m, înălțime balot min 0,5m. sau Container de dimensiuni similare. </t>
  </si>
  <si>
    <r>
      <t xml:space="preserve">Material săditor crescut în condiții climaterice specifice zonei geografice centrale ale RM. Înălțimea min. 3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 </t>
    </r>
  </si>
  <si>
    <r>
      <t xml:space="preserve">Material săditor crescut în condiții climaterice specifice zonei geografice centrale ale RM (dovadă Certificat de proviniență). Înălțimea min. 5 m, circumferința tulpinii 18-30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</si>
  <si>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>Material săditor crescut în condiții climaterice specifice zonei geografice centrale ale RM (dovadă Certificat de proviniență). Înălțimea min. 4 m, circumferința tulpinii 15-30 cm coroană simetrică, bine ramificată, fără deteriorări mecanice, dăunători sau infecții. Balot protejat, cu diametrul min.0,7 m, înălțime balot min 0,5m.</t>
    </r>
    <r>
      <rPr>
        <b/>
        <i/>
        <sz val="12"/>
        <color theme="1"/>
        <rFont val="Times New Roman"/>
        <family val="1"/>
        <charset val="204"/>
      </rPr>
      <t xml:space="preserve"> 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</si>
  <si>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15-25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</si>
  <si>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tulpinilor 12-20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</si>
  <si>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</si>
  <si>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15-30 cm coroană simetrică, bine ramificată, fără deteriorări mecanice, dăunători sau infecții. Balot protejat, cu diametrul min.0,7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</si>
  <si>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2.5 m, circumferința tulpinii 12-15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</si>
  <si>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2,5 m, circumferința tulpinii 15-30 cm coroană simetrică, bine ramificată, fără deteriorări mecanice, dăunători sau infecții. Balot protejat, cu diametrul min.0,7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</si>
  <si>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12-30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</si>
  <si>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 (dovadă Certificat de proviniență). Înălțimea min. 5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</si>
  <si>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15-30 cm coroană simetrică, bine ramificată, fără deteriorări mecanice, dăunători sau infecții. Balot protejat, cu diametrul min.0.9 m, înălțime balot min 0,7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</si>
  <si>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15-30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</si>
  <si>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</si>
  <si>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12-30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</si>
  <si>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RM. Înălțimea min. 3 m, circumferința tulpinii 12-30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</si>
  <si>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3 m, circumferința tulpinii 12-30 cm coroană simetrică, bine ramificată, fără deteriorări mecanice, dăunători sau infecții. Balot protejat, cu diametrul min.0,6 m, înălțime balot min 0,5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</si>
  <si>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3 m, circumferința tulpinii 18-30 cm coroană simetrică, bine ramificată, fără deteriorări mecanice, dăunători sau infecții. Balot protejat, cu diametrul min.0,8 m, înălțime balot min 0,6 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</si>
  <si>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r>
      <t xml:space="preserve">Material săditor crescut în condiții climaterice specifice zonei geografice centrale ale RM (dovadă Certificat de proviniență). Înălțimea min. 4 m, circumferința tulpinii 18-30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</si>
  <si>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3 m, circumferința tulpinii 15-30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 xml:space="preserve">sau </t>
    </r>
    <r>
      <rPr>
        <sz val="12"/>
        <color theme="1"/>
        <rFont val="Times New Roman"/>
        <family val="1"/>
        <charset val="204"/>
      </rPr>
      <t xml:space="preserve">Container de dimensiuni similare. </t>
    </r>
  </si>
  <si>
    <r>
      <t xml:space="preserve">Material săditor crescut în condiții climaterice specifice zonei geografice centrale ale RM. Înălțimea min. 1,5-2 m, circumferința tulpinii 10-20 cm coroană simetrică, bine ramificată, fără deteriorări mecanice, dăunători sau infecții. Balot protejat, cu diametrul min.0,6 m, înălțime balot min 0,5m. </t>
    </r>
    <r>
      <rPr>
        <b/>
        <i/>
        <sz val="12"/>
        <color theme="1"/>
        <rFont val="Times New Roman"/>
        <family val="1"/>
        <charset val="204"/>
      </rPr>
      <t>sau</t>
    </r>
    <r>
      <rPr>
        <sz val="12"/>
        <color theme="1"/>
        <rFont val="Times New Roman"/>
        <family val="1"/>
        <charset val="204"/>
      </rPr>
      <t xml:space="preserve"> Container de dimensiuni similare. </t>
    </r>
  </si>
  <si>
    <t>CAIET DE SARCINI</t>
  </si>
  <si>
    <t>Preț unitar, lei inclusiv TVA</t>
  </si>
  <si>
    <t>Preț unitar,lei, fără TVA</t>
  </si>
  <si>
    <t>TOTAL:</t>
  </si>
  <si>
    <t>Specificația tehnică propusă de către operatorii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</si>
</sst>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9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microsoft.com/office/2007/relationships/hdphoto" Target="../media/hdphoto4.wdp"/><Relationship Id="rId18" Type="http://schemas.openxmlformats.org/officeDocument/2006/relationships/image" Target="../media/image12.png"/><Relationship Id="rId26" Type="http://schemas.openxmlformats.org/officeDocument/2006/relationships/image" Target="../media/image19.jpeg"/><Relationship Id="rId3" Type="http://schemas.openxmlformats.org/officeDocument/2006/relationships/image" Target="../media/image3.png"/><Relationship Id="rId21" Type="http://schemas.openxmlformats.org/officeDocument/2006/relationships/image" Target="../media/image14.jpeg"/><Relationship Id="rId7" Type="http://schemas.openxmlformats.org/officeDocument/2006/relationships/image" Target="../media/image5.jpeg"/><Relationship Id="rId12" Type="http://schemas.openxmlformats.org/officeDocument/2006/relationships/image" Target="../media/image9.png"/><Relationship Id="rId17" Type="http://schemas.microsoft.com/office/2007/relationships/hdphoto" Target="../media/hdphoto6.wdp"/><Relationship Id="rId25" Type="http://schemas.openxmlformats.org/officeDocument/2006/relationships/image" Target="../media/image18.jpeg"/><Relationship Id="rId2" Type="http://schemas.openxmlformats.org/officeDocument/2006/relationships/image" Target="../media/image2.jpeg"/><Relationship Id="rId16" Type="http://schemas.openxmlformats.org/officeDocument/2006/relationships/image" Target="../media/image11.png"/><Relationship Id="rId20" Type="http://schemas.openxmlformats.org/officeDocument/2006/relationships/image" Target="../media/image13.jpeg"/><Relationship Id="rId29" Type="http://schemas.openxmlformats.org/officeDocument/2006/relationships/image" Target="../media/image22.jpe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openxmlformats.org/officeDocument/2006/relationships/image" Target="../media/image8.jpeg"/><Relationship Id="rId24" Type="http://schemas.openxmlformats.org/officeDocument/2006/relationships/image" Target="../media/image17.jpeg"/><Relationship Id="rId5" Type="http://schemas.openxmlformats.org/officeDocument/2006/relationships/image" Target="../media/image4.png"/><Relationship Id="rId15" Type="http://schemas.microsoft.com/office/2007/relationships/hdphoto" Target="../media/hdphoto5.wdp"/><Relationship Id="rId23" Type="http://schemas.openxmlformats.org/officeDocument/2006/relationships/image" Target="../media/image16.jpeg"/><Relationship Id="rId28" Type="http://schemas.openxmlformats.org/officeDocument/2006/relationships/image" Target="../media/image21.jpeg"/><Relationship Id="rId10" Type="http://schemas.microsoft.com/office/2007/relationships/hdphoto" Target="../media/hdphoto3.wdp"/><Relationship Id="rId19" Type="http://schemas.microsoft.com/office/2007/relationships/hdphoto" Target="../media/hdphoto7.wdp"/><Relationship Id="rId4" Type="http://schemas.microsoft.com/office/2007/relationships/hdphoto" Target="../media/hdphoto1.wdp"/><Relationship Id="rId9" Type="http://schemas.openxmlformats.org/officeDocument/2006/relationships/image" Target="../media/image7.png"/><Relationship Id="rId14" Type="http://schemas.openxmlformats.org/officeDocument/2006/relationships/image" Target="../media/image10.png"/><Relationship Id="rId22" Type="http://schemas.openxmlformats.org/officeDocument/2006/relationships/image" Target="../media/image15.jpeg"/><Relationship Id="rId27" Type="http://schemas.openxmlformats.org/officeDocument/2006/relationships/image" Target="../media/image20.jpeg"/><Relationship Id="rId30" Type="http://schemas.openxmlformats.org/officeDocument/2006/relationships/image" Target="../media/image2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119743</xdr:colOff>
      <xdr:row>4</xdr:row>
      <xdr:rowOff>47928</xdr:rowOff>
    </xdr:from>
    <xdr:to>
      <xdr:col>4</xdr:col>
      <xdr:colOff>1981199</xdr:colOff>
      <xdr:row>4</xdr:row>
      <xdr:rowOff>1909384</xdr:rowOff>
    </xdr:to>
    <xdr:pic>
      <xdr:nvPicPr>
        <xdr:cNvPr id="3" name="Picture 72">
          <a:extLst>
            <a:ext uri="{FF2B5EF4-FFF2-40B4-BE49-F238E27FC236}">
              <a16:creationId xmlns:a16="http://schemas.microsoft.com/office/drawing/2014/main" id="{1955A92E-8290-7EE1-5F39-AF9EA833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3" y="2508099"/>
          <a:ext cx="1861456" cy="1861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131988</xdr:colOff>
      <xdr:row>5</xdr:row>
      <xdr:rowOff>29935</xdr:rowOff>
    </xdr:from>
    <xdr:to>
      <xdr:col>4</xdr:col>
      <xdr:colOff>2046513</xdr:colOff>
      <xdr:row>5</xdr:row>
      <xdr:rowOff>1944460</xdr:rowOff>
    </xdr:to>
    <xdr:pic>
      <xdr:nvPicPr>
        <xdr:cNvPr id="4" name="Picture 73">
          <a:extLst>
            <a:ext uri="{FF2B5EF4-FFF2-40B4-BE49-F238E27FC236}">
              <a16:creationId xmlns:a16="http://schemas.microsoft.com/office/drawing/2014/main" id="{FB37639C-EAFD-DCE4-DEF7-4AFE409C8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388" y="4427764"/>
          <a:ext cx="1914525" cy="1914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142875</xdr:colOff>
      <xdr:row>6</xdr:row>
      <xdr:rowOff>105002</xdr:rowOff>
    </xdr:from>
    <xdr:to>
      <xdr:col>4</xdr:col>
      <xdr:colOff>2047875</xdr:colOff>
      <xdr:row>6</xdr:row>
      <xdr:rowOff>2380797</xdr:rowOff>
    </xdr:to>
    <xdr:pic>
      <xdr:nvPicPr>
        <xdr:cNvPr id="5" name="Picture 74">
          <a:extLst>
            <a:ext uri="{FF2B5EF4-FFF2-40B4-BE49-F238E27FC236}">
              <a16:creationId xmlns:a16="http://schemas.microsoft.com/office/drawing/2014/main" id="{0935D165-36BB-6801-C814-933719B3F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534377"/>
          <a:ext cx="1905000" cy="22757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7</xdr:row>
      <xdr:rowOff>154995</xdr:rowOff>
    </xdr:from>
    <xdr:to>
      <xdr:col>4</xdr:col>
      <xdr:colOff>2032453</xdr:colOff>
      <xdr:row>7</xdr:row>
      <xdr:rowOff>2279964</xdr:rowOff>
    </xdr:to>
    <xdr:pic>
      <xdr:nvPicPr>
        <xdr:cNvPr id="6" name="Picture 75">
          <a:extLst>
            <a:ext uri="{FF2B5EF4-FFF2-40B4-BE49-F238E27FC236}">
              <a16:creationId xmlns:a16="http://schemas.microsoft.com/office/drawing/2014/main" id="{ED638275-3115-63BD-0B34-F63D1E965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931" r="5853"/>
        <a:stretch/>
      </xdr:blipFill>
      <xdr:spPr bwMode="auto">
        <a:xfrm>
          <a:off x="5905500" y="9060870"/>
          <a:ext cx="1841953" cy="2124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326572</xdr:colOff>
      <xdr:row>10</xdr:row>
      <xdr:rowOff>62593</xdr:rowOff>
    </xdr:from>
    <xdr:to>
      <xdr:col>4</xdr:col>
      <xdr:colOff>1850572</xdr:colOff>
      <xdr:row>10</xdr:row>
      <xdr:rowOff>2382785</xdr:rowOff>
    </xdr:to>
    <xdr:pic>
      <xdr:nvPicPr>
        <xdr:cNvPr id="8" name="Picture 77">
          <a:extLst>
            <a:ext uri="{FF2B5EF4-FFF2-40B4-BE49-F238E27FC236}">
              <a16:creationId xmlns:a16="http://schemas.microsoft.com/office/drawing/2014/main" id="{ADE1DBE1-1A08-496D-4E48-AC25A14B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972" y="15259050"/>
          <a:ext cx="1524000" cy="232019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37647</xdr:colOff>
      <xdr:row>11</xdr:row>
      <xdr:rowOff>142875</xdr:rowOff>
    </xdr:from>
    <xdr:to>
      <xdr:col>4</xdr:col>
      <xdr:colOff>2114471</xdr:colOff>
      <xdr:row>11</xdr:row>
      <xdr:rowOff>2277811</xdr:rowOff>
    </xdr:to>
    <xdr:pic>
      <xdr:nvPicPr>
        <xdr:cNvPr id="11" name="Picture 80">
          <a:extLst>
            <a:ext uri="{FF2B5EF4-FFF2-40B4-BE49-F238E27FC236}">
              <a16:creationId xmlns:a16="http://schemas.microsoft.com/office/drawing/2014/main" id="{809FB458-B4C0-1EA5-891F-CE0BC698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647" y="17875250"/>
          <a:ext cx="2076824" cy="21349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157865</xdr:colOff>
      <xdr:row>13</xdr:row>
      <xdr:rowOff>22141</xdr:rowOff>
    </xdr:from>
    <xdr:to>
      <xdr:col>4</xdr:col>
      <xdr:colOff>2018959</xdr:colOff>
      <xdr:row>13</xdr:row>
      <xdr:rowOff>1970314</xdr:rowOff>
    </xdr:to>
    <xdr:pic>
      <xdr:nvPicPr>
        <xdr:cNvPr id="12" name="Picture 81">
          <a:extLst>
            <a:ext uri="{FF2B5EF4-FFF2-40B4-BE49-F238E27FC236}">
              <a16:creationId xmlns:a16="http://schemas.microsoft.com/office/drawing/2014/main" id="{2B3BF480-2FD7-7C51-30C6-4EF4E909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265" y="22544684"/>
          <a:ext cx="1861094" cy="19481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262705</xdr:colOff>
      <xdr:row>14</xdr:row>
      <xdr:rowOff>258534</xdr:rowOff>
    </xdr:from>
    <xdr:to>
      <xdr:col>4</xdr:col>
      <xdr:colOff>2049552</xdr:colOff>
      <xdr:row>15</xdr:row>
      <xdr:rowOff>31047</xdr:rowOff>
    </xdr:to>
    <xdr:pic>
      <xdr:nvPicPr>
        <xdr:cNvPr id="13" name="Picture 82">
          <a:extLst>
            <a:ext uri="{FF2B5EF4-FFF2-40B4-BE49-F238E27FC236}">
              <a16:creationId xmlns:a16="http://schemas.microsoft.com/office/drawing/2014/main" id="{5068B274-E62D-A1AB-AB70-B5219EDF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955" y="22928034"/>
          <a:ext cx="1786847" cy="1927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304800</xdr:colOff>
      <xdr:row>15</xdr:row>
      <xdr:rowOff>10959</xdr:rowOff>
    </xdr:from>
    <xdr:to>
      <xdr:col>4</xdr:col>
      <xdr:colOff>2046515</xdr:colOff>
      <xdr:row>16</xdr:row>
      <xdr:rowOff>312</xdr:rowOff>
    </xdr:to>
    <xdr:pic>
      <xdr:nvPicPr>
        <xdr:cNvPr id="16" name="Picture 86">
          <a:extLst>
            <a:ext uri="{FF2B5EF4-FFF2-40B4-BE49-F238E27FC236}">
              <a16:creationId xmlns:a16="http://schemas.microsoft.com/office/drawing/2014/main" id="{768C4FE4-8764-0DAD-4E2A-A97F7D308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31" t="-2" r="7273" b="-26"/>
        <a:stretch/>
      </xdr:blipFill>
      <xdr:spPr bwMode="auto">
        <a:xfrm>
          <a:off x="6172200" y="26953102"/>
          <a:ext cx="1741715" cy="25452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126847</xdr:colOff>
      <xdr:row>16</xdr:row>
      <xdr:rowOff>281136</xdr:rowOff>
    </xdr:from>
    <xdr:to>
      <xdr:col>4</xdr:col>
      <xdr:colOff>2143125</xdr:colOff>
      <xdr:row>16</xdr:row>
      <xdr:rowOff>2262414</xdr:rowOff>
    </xdr:to>
    <xdr:pic>
      <xdr:nvPicPr>
        <xdr:cNvPr id="17" name="Picture 87">
          <a:extLst>
            <a:ext uri="{FF2B5EF4-FFF2-40B4-BE49-F238E27FC236}">
              <a16:creationId xmlns:a16="http://schemas.microsoft.com/office/drawing/2014/main" id="{A5BEBB7C-A9D6-D93D-C334-FCCD572C6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89" r="13906"/>
        <a:stretch/>
      </xdr:blipFill>
      <xdr:spPr bwMode="auto">
        <a:xfrm>
          <a:off x="5841847" y="29840386"/>
          <a:ext cx="2016278" cy="1981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326457</xdr:colOff>
      <xdr:row>18</xdr:row>
      <xdr:rowOff>95250</xdr:rowOff>
    </xdr:from>
    <xdr:to>
      <xdr:col>4</xdr:col>
      <xdr:colOff>1974214</xdr:colOff>
      <xdr:row>18</xdr:row>
      <xdr:rowOff>1888014</xdr:rowOff>
    </xdr:to>
    <xdr:pic>
      <xdr:nvPicPr>
        <xdr:cNvPr id="18" name="Picture 88">
          <a:extLst>
            <a:ext uri="{FF2B5EF4-FFF2-40B4-BE49-F238E27FC236}">
              <a16:creationId xmlns:a16="http://schemas.microsoft.com/office/drawing/2014/main" id="{1DF2617F-7909-3BDA-6955-B0695673D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486" r="13699"/>
        <a:stretch/>
      </xdr:blipFill>
      <xdr:spPr bwMode="auto">
        <a:xfrm>
          <a:off x="5755707" y="36016406"/>
          <a:ext cx="1647757" cy="17927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205051</xdr:colOff>
      <xdr:row>20</xdr:row>
      <xdr:rowOff>191336</xdr:rowOff>
    </xdr:from>
    <xdr:to>
      <xdr:col>4</xdr:col>
      <xdr:colOff>1990988</xdr:colOff>
      <xdr:row>20</xdr:row>
      <xdr:rowOff>1731273</xdr:rowOff>
    </xdr:to>
    <xdr:pic>
      <xdr:nvPicPr>
        <xdr:cNvPr id="21" name="Picture 91">
          <a:extLst>
            <a:ext uri="{FF2B5EF4-FFF2-40B4-BE49-F238E27FC236}">
              <a16:creationId xmlns:a16="http://schemas.microsoft.com/office/drawing/2014/main" id="{497F2297-BD78-90E9-4E6E-AE3840B4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harpenSoften amount="25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884" y="29168503"/>
          <a:ext cx="1785937" cy="1539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154781</xdr:colOff>
      <xdr:row>24</xdr:row>
      <xdr:rowOff>87938</xdr:rowOff>
    </xdr:from>
    <xdr:to>
      <xdr:col>4</xdr:col>
      <xdr:colOff>1916906</xdr:colOff>
      <xdr:row>24</xdr:row>
      <xdr:rowOff>2567390</xdr:rowOff>
    </xdr:to>
    <xdr:pic>
      <xdr:nvPicPr>
        <xdr:cNvPr id="25" name="Picture 96">
          <a:extLst>
            <a:ext uri="{FF2B5EF4-FFF2-40B4-BE49-F238E27FC236}">
              <a16:creationId xmlns:a16="http://schemas.microsoft.com/office/drawing/2014/main" id="{0A464EEF-1663-2CC9-371C-36649EA69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031" y="51130032"/>
          <a:ext cx="1762125" cy="24794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166686</xdr:colOff>
      <xdr:row>25</xdr:row>
      <xdr:rowOff>152654</xdr:rowOff>
    </xdr:from>
    <xdr:to>
      <xdr:col>4</xdr:col>
      <xdr:colOff>1959429</xdr:colOff>
      <xdr:row>25</xdr:row>
      <xdr:rowOff>2068286</xdr:rowOff>
    </xdr:to>
    <xdr:pic>
      <xdr:nvPicPr>
        <xdr:cNvPr id="26" name="Picture 97">
          <a:extLst>
            <a:ext uri="{FF2B5EF4-FFF2-40B4-BE49-F238E27FC236}">
              <a16:creationId xmlns:a16="http://schemas.microsoft.com/office/drawing/2014/main" id="{5C0BE3BC-3803-274A-ECE7-565BE7BB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686" y="49519368"/>
          <a:ext cx="1792743" cy="19156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349250</xdr:colOff>
      <xdr:row>8</xdr:row>
      <xdr:rowOff>87216</xdr:rowOff>
    </xdr:from>
    <xdr:to>
      <xdr:col>4</xdr:col>
      <xdr:colOff>1687286</xdr:colOff>
      <xdr:row>8</xdr:row>
      <xdr:rowOff>1660351</xdr:rowOff>
    </xdr:to>
    <xdr:pic>
      <xdr:nvPicPr>
        <xdr:cNvPr id="15" name="Picture 14" descr="Betula pendula 'Laciniata' | Betula pendula 'Laciniata' - Van den Berk  Nurseries">
          <a:extLst>
            <a:ext uri="{FF2B5EF4-FFF2-40B4-BE49-F238E27FC236}">
              <a16:creationId xmlns:a16="http://schemas.microsoft.com/office/drawing/2014/main" id="{5E4BB8BC-4572-0549-986F-E8391090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11358466"/>
          <a:ext cx="1338036" cy="1573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</xdr:colOff>
      <xdr:row>12</xdr:row>
      <xdr:rowOff>62593</xdr:rowOff>
    </xdr:from>
    <xdr:to>
      <xdr:col>5</xdr:col>
      <xdr:colOff>1706</xdr:colOff>
      <xdr:row>12</xdr:row>
      <xdr:rowOff>2275114</xdr:rowOff>
    </xdr:to>
    <xdr:pic>
      <xdr:nvPicPr>
        <xdr:cNvPr id="2" name="Immagine 1" descr="Magnolia Grandiflora Southern Magnolia Tree Live Plant - Etsy Israel">
          <a:extLst>
            <a:ext uri="{FF2B5EF4-FFF2-40B4-BE49-F238E27FC236}">
              <a16:creationId xmlns:a16="http://schemas.microsoft.com/office/drawing/2014/main" id="{58B4E3A2-7970-ADC9-E3DD-C3187BA3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20179393"/>
          <a:ext cx="2205519" cy="221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151947</xdr:colOff>
      <xdr:row>17</xdr:row>
      <xdr:rowOff>341539</xdr:rowOff>
    </xdr:from>
    <xdr:to>
      <xdr:col>4</xdr:col>
      <xdr:colOff>2095500</xdr:colOff>
      <xdr:row>17</xdr:row>
      <xdr:rowOff>2265682</xdr:rowOff>
    </xdr:to>
    <xdr:pic>
      <xdr:nvPicPr>
        <xdr:cNvPr id="7" name="Immagine 6" descr="Acer platanoides 'Royal Red' | Acer platanoides 'Royal Red' - Van den Berk  Nurseries">
          <a:extLst>
            <a:ext uri="{FF2B5EF4-FFF2-40B4-BE49-F238E27FC236}">
              <a16:creationId xmlns:a16="http://schemas.microsoft.com/office/drawing/2014/main" id="{60C2981C-0A87-1AC8-CFB9-2FFEEF0F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6947" y="32440789"/>
          <a:ext cx="1943553" cy="19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149680</xdr:colOff>
      <xdr:row>21</xdr:row>
      <xdr:rowOff>27213</xdr:rowOff>
    </xdr:from>
    <xdr:to>
      <xdr:col>4</xdr:col>
      <xdr:colOff>2054680</xdr:colOff>
      <xdr:row>22</xdr:row>
      <xdr:rowOff>17236</xdr:rowOff>
    </xdr:to>
    <xdr:pic>
      <xdr:nvPicPr>
        <xdr:cNvPr id="14" name="Immagine 13" descr="Quercus rubra - Stejar roșu american de vânzare | Copacei.ro - Pepiniera  Zalău">
          <a:extLst>
            <a:ext uri="{FF2B5EF4-FFF2-40B4-BE49-F238E27FC236}">
              <a16:creationId xmlns:a16="http://schemas.microsoft.com/office/drawing/2014/main" id="{CF011500-5EF3-5808-8286-0794B422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0" y="38671499"/>
          <a:ext cx="1905000" cy="1908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408213</xdr:colOff>
      <xdr:row>19</xdr:row>
      <xdr:rowOff>122464</xdr:rowOff>
    </xdr:from>
    <xdr:to>
      <xdr:col>4</xdr:col>
      <xdr:colOff>1809749</xdr:colOff>
      <xdr:row>19</xdr:row>
      <xdr:rowOff>1996684</xdr:rowOff>
    </xdr:to>
    <xdr:pic>
      <xdr:nvPicPr>
        <xdr:cNvPr id="19" name="Immagine 18" descr="Platanus x acerifolia (London Planetree, London Plane Tree, Maple Leaved Plane  Tree) | North Carolina Extension Gardener Plant Toolbox">
          <a:extLst>
            <a:ext uri="{FF2B5EF4-FFF2-40B4-BE49-F238E27FC236}">
              <a16:creationId xmlns:a16="http://schemas.microsoft.com/office/drawing/2014/main" id="{295D1E33-7644-C897-0E11-4F275B2E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3" y="40113857"/>
          <a:ext cx="1401536" cy="187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</xdr:row>
      <xdr:rowOff>258535</xdr:rowOff>
    </xdr:from>
    <xdr:to>
      <xdr:col>4</xdr:col>
      <xdr:colOff>2108367</xdr:colOff>
      <xdr:row>22</xdr:row>
      <xdr:rowOff>1768928</xdr:rowOff>
    </xdr:to>
    <xdr:pic>
      <xdr:nvPicPr>
        <xdr:cNvPr id="20" name="Immagine 19" descr="Trees of Santa Cruz County: Acer rubrum - Red Maple">
          <a:extLst>
            <a:ext uri="{FF2B5EF4-FFF2-40B4-BE49-F238E27FC236}">
              <a16:creationId xmlns:a16="http://schemas.microsoft.com/office/drawing/2014/main" id="{CCD2B589-AE31-0D86-2EB9-F1AFCE32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1" y="40821428"/>
          <a:ext cx="2013116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258536</xdr:colOff>
      <xdr:row>26</xdr:row>
      <xdr:rowOff>28131</xdr:rowOff>
    </xdr:from>
    <xdr:to>
      <xdr:col>4</xdr:col>
      <xdr:colOff>1959429</xdr:colOff>
      <xdr:row>26</xdr:row>
      <xdr:rowOff>2296405</xdr:rowOff>
    </xdr:to>
    <xdr:pic>
      <xdr:nvPicPr>
        <xdr:cNvPr id="22" name="Immagine 21" descr="Catalpa Nana. Catalpa bignonioides Nana răsaduri | PLANTE.md">
          <a:extLst>
            <a:ext uri="{FF2B5EF4-FFF2-40B4-BE49-F238E27FC236}">
              <a16:creationId xmlns:a16="http://schemas.microsoft.com/office/drawing/2014/main" id="{12A9B95F-FDBD-2ACA-CD0B-C644BFC2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5936" y="51528445"/>
          <a:ext cx="1700893" cy="226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261257</xdr:colOff>
      <xdr:row>9</xdr:row>
      <xdr:rowOff>8698</xdr:rowOff>
    </xdr:from>
    <xdr:to>
      <xdr:col>4</xdr:col>
      <xdr:colOff>1937656</xdr:colOff>
      <xdr:row>9</xdr:row>
      <xdr:rowOff>2166258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7A6A8B4-7850-4105-DB54-BAD0435A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8657" y="12984469"/>
          <a:ext cx="1676399" cy="2157560"/>
        </a:xfrm>
        <a:prstGeom prst="rect">
          <a:avLst/>
        </a:prstGeom>
      </xdr:spPr>
    </xdr:pic>
    <xdr:clientData/>
  </xdr:twoCellAnchor>
  <xdr:twoCellAnchor editAs="oneCell">
    <xdr:from>
      <xdr:col>4</xdr:col>
      <xdr:colOff>132897</xdr:colOff>
      <xdr:row>23</xdr:row>
      <xdr:rowOff>76200</xdr:rowOff>
    </xdr:from>
    <xdr:to>
      <xdr:col>4</xdr:col>
      <xdr:colOff>2063750</xdr:colOff>
      <xdr:row>23</xdr:row>
      <xdr:rowOff>2242457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97AF336-7FEA-975C-E6B4-ED437355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897" y="44510325"/>
          <a:ext cx="1930853" cy="2166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5E19-30D3-4687-9DAB-16F918D1F395}">
  <sheetPr>
    <pageSetUpPr fitToPage="1"/>
  </sheetPr>
  <dimension ref="B1:L46"/>
  <sheetViews>
    <sheetView tabSelected="1" zoomScale="70" zoomScaleNormal="70" workbookViewId="0">
      <selection activeCell="J5" sqref="J5"/>
    </sheetView>
  </sheetViews>
  <sheetFormatPr defaultRowHeight="15" x14ac:dyDescent="0.25"/>
  <cols>
    <col min="2" max="2" width="7" style="1" customWidth="1"/>
    <col min="3" max="3" width="25.85546875" style="2" customWidth="1"/>
    <col min="4" max="4" width="43.7109375" style="2" customWidth="1"/>
    <col min="5" max="5" width="32.7109375" style="2" customWidth="1"/>
    <col min="6" max="6" width="20.42578125" style="8" customWidth="1"/>
    <col min="7" max="7" width="37.42578125" style="8" customWidth="1"/>
    <col min="8" max="8" width="19.7109375" style="9" customWidth="1"/>
    <col min="9" max="9" width="17" style="10" customWidth="1"/>
    <col min="10" max="10" width="17.42578125" style="10" customWidth="1"/>
    <col min="11" max="11" width="16" style="10" customWidth="1"/>
    <col min="12" max="12" width="20.140625" customWidth="1"/>
  </cols>
  <sheetData>
    <row r="1" spans="2:12" ht="15" customHeight="1" x14ac:dyDescent="0.25">
      <c r="B1" s="19" t="s">
        <v>76</v>
      </c>
      <c r="C1" s="19"/>
      <c r="D1" s="19"/>
      <c r="E1" s="19"/>
      <c r="F1" s="19"/>
      <c r="G1" s="19"/>
      <c r="H1" s="19"/>
      <c r="I1" s="19"/>
      <c r="J1" s="19"/>
      <c r="K1" s="19"/>
    </row>
    <row r="2" spans="2:12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2:12" ht="31.5" customHeight="1" x14ac:dyDescent="0.25">
      <c r="B3" s="21" t="s">
        <v>0</v>
      </c>
      <c r="C3" s="21" t="s">
        <v>1</v>
      </c>
      <c r="D3" s="21" t="s">
        <v>51</v>
      </c>
      <c r="E3" s="21" t="s">
        <v>2</v>
      </c>
      <c r="F3" s="21" t="s">
        <v>52</v>
      </c>
      <c r="G3" s="22" t="s">
        <v>80</v>
      </c>
      <c r="H3" s="18" t="s">
        <v>78</v>
      </c>
      <c r="I3" s="18" t="s">
        <v>77</v>
      </c>
      <c r="J3" s="18" t="s">
        <v>27</v>
      </c>
      <c r="K3" s="18" t="s">
        <v>26</v>
      </c>
    </row>
    <row r="4" spans="2:12" ht="51" customHeight="1" x14ac:dyDescent="0.25">
      <c r="B4" s="21"/>
      <c r="C4" s="21"/>
      <c r="D4" s="21"/>
      <c r="E4" s="21"/>
      <c r="F4" s="21"/>
      <c r="G4" s="23"/>
      <c r="H4" s="18"/>
      <c r="I4" s="18"/>
      <c r="J4" s="18"/>
      <c r="K4" s="18"/>
    </row>
    <row r="5" spans="2:12" ht="152.44999999999999" customHeight="1" x14ac:dyDescent="0.25">
      <c r="B5" s="14" t="s">
        <v>28</v>
      </c>
      <c r="C5" s="12" t="s">
        <v>4</v>
      </c>
      <c r="D5" s="3" t="s">
        <v>53</v>
      </c>
      <c r="E5" s="4"/>
      <c r="F5" s="6">
        <v>146</v>
      </c>
      <c r="G5" s="6"/>
      <c r="H5" s="5"/>
      <c r="I5" s="7"/>
      <c r="J5" s="7"/>
      <c r="K5" s="7"/>
      <c r="L5" s="9"/>
    </row>
    <row r="6" spans="2:12" ht="156.6" customHeight="1" x14ac:dyDescent="0.25">
      <c r="B6" s="14" t="s">
        <v>29</v>
      </c>
      <c r="C6" s="12" t="s">
        <v>5</v>
      </c>
      <c r="D6" s="3" t="s">
        <v>55</v>
      </c>
      <c r="E6" s="4"/>
      <c r="F6" s="6">
        <f>84-50</f>
        <v>34</v>
      </c>
      <c r="G6" s="6"/>
      <c r="H6" s="5"/>
      <c r="I6" s="7"/>
      <c r="J6" s="7"/>
      <c r="K6" s="7"/>
    </row>
    <row r="7" spans="2:12" ht="195" customHeight="1" x14ac:dyDescent="0.25">
      <c r="B7" s="14" t="s">
        <v>30</v>
      </c>
      <c r="C7" s="12" t="s">
        <v>6</v>
      </c>
      <c r="D7" s="3" t="s">
        <v>56</v>
      </c>
      <c r="E7" s="4"/>
      <c r="F7" s="6">
        <f>404-50</f>
        <v>354</v>
      </c>
      <c r="G7" s="6"/>
      <c r="H7" s="5"/>
      <c r="I7" s="7"/>
      <c r="J7" s="7"/>
      <c r="K7" s="7"/>
    </row>
    <row r="8" spans="2:12" ht="186" customHeight="1" x14ac:dyDescent="0.25">
      <c r="B8" s="14" t="s">
        <v>31</v>
      </c>
      <c r="C8" s="12" t="s">
        <v>7</v>
      </c>
      <c r="D8" s="3" t="s">
        <v>57</v>
      </c>
      <c r="E8" s="4"/>
      <c r="F8" s="6">
        <v>22</v>
      </c>
      <c r="G8" s="6"/>
      <c r="H8" s="5"/>
      <c r="I8" s="7"/>
      <c r="J8" s="7"/>
      <c r="K8" s="7"/>
    </row>
    <row r="9" spans="2:12" ht="158.25" customHeight="1" x14ac:dyDescent="0.25">
      <c r="B9" s="14" t="s">
        <v>32</v>
      </c>
      <c r="C9" s="12" t="s">
        <v>8</v>
      </c>
      <c r="D9" s="3" t="s">
        <v>58</v>
      </c>
      <c r="E9" s="13"/>
      <c r="F9" s="6">
        <v>50</v>
      </c>
      <c r="G9" s="6"/>
      <c r="H9" s="5"/>
      <c r="I9" s="7"/>
      <c r="J9" s="7"/>
      <c r="K9" s="7"/>
    </row>
    <row r="10" spans="2:12" ht="175.15" customHeight="1" x14ac:dyDescent="0.25">
      <c r="B10" s="14" t="s">
        <v>33</v>
      </c>
      <c r="C10" s="12" t="s">
        <v>9</v>
      </c>
      <c r="D10" s="3" t="s">
        <v>59</v>
      </c>
      <c r="E10" s="4"/>
      <c r="F10" s="6">
        <f>55-30</f>
        <v>25</v>
      </c>
      <c r="G10" s="6"/>
      <c r="H10" s="5"/>
      <c r="I10" s="7"/>
      <c r="J10" s="7"/>
      <c r="K10" s="7"/>
    </row>
    <row r="11" spans="2:12" ht="195.75" customHeight="1" x14ac:dyDescent="0.25">
      <c r="B11" s="14" t="s">
        <v>34</v>
      </c>
      <c r="C11" s="12" t="s">
        <v>11</v>
      </c>
      <c r="D11" s="3" t="s">
        <v>60</v>
      </c>
      <c r="E11" s="4"/>
      <c r="F11" s="6">
        <v>135</v>
      </c>
      <c r="G11" s="6"/>
      <c r="H11" s="5"/>
      <c r="I11" s="7"/>
      <c r="J11" s="7"/>
      <c r="K11" s="7"/>
    </row>
    <row r="12" spans="2:12" ht="192" customHeight="1" x14ac:dyDescent="0.25">
      <c r="B12" s="14" t="s">
        <v>35</v>
      </c>
      <c r="C12" s="12" t="s">
        <v>10</v>
      </c>
      <c r="D12" s="3" t="s">
        <v>61</v>
      </c>
      <c r="E12" s="4"/>
      <c r="F12" s="6">
        <f>75-50</f>
        <v>25</v>
      </c>
      <c r="G12" s="6"/>
      <c r="H12" s="5"/>
      <c r="I12" s="7"/>
      <c r="J12" s="7"/>
      <c r="K12" s="7"/>
    </row>
    <row r="13" spans="2:12" ht="189" customHeight="1" x14ac:dyDescent="0.25">
      <c r="B13" s="14" t="s">
        <v>36</v>
      </c>
      <c r="C13" s="12" t="s">
        <v>3</v>
      </c>
      <c r="D13" s="3" t="s">
        <v>54</v>
      </c>
      <c r="E13" s="13"/>
      <c r="F13" s="6">
        <v>14</v>
      </c>
      <c r="G13" s="6"/>
      <c r="H13" s="5"/>
      <c r="I13" s="7"/>
      <c r="J13" s="7"/>
      <c r="K13" s="7"/>
    </row>
    <row r="14" spans="2:12" ht="169.5" customHeight="1" x14ac:dyDescent="0.25">
      <c r="B14" s="14" t="s">
        <v>37</v>
      </c>
      <c r="C14" s="12" t="s">
        <v>12</v>
      </c>
      <c r="D14" s="3" t="s">
        <v>62</v>
      </c>
      <c r="E14" s="4"/>
      <c r="F14" s="6">
        <v>15</v>
      </c>
      <c r="G14" s="6"/>
      <c r="H14" s="5"/>
      <c r="I14" s="7"/>
      <c r="J14" s="7"/>
      <c r="K14" s="7"/>
    </row>
    <row r="15" spans="2:12" ht="169.5" customHeight="1" x14ac:dyDescent="0.25">
      <c r="B15" s="14" t="s">
        <v>38</v>
      </c>
      <c r="C15" s="12" t="s">
        <v>13</v>
      </c>
      <c r="D15" s="3" t="s">
        <v>63</v>
      </c>
      <c r="E15" s="4"/>
      <c r="F15" s="6">
        <v>11</v>
      </c>
      <c r="G15" s="6"/>
      <c r="H15" s="5"/>
      <c r="I15" s="7"/>
      <c r="J15" s="7"/>
      <c r="K15" s="7"/>
    </row>
    <row r="16" spans="2:12" ht="201" customHeight="1" x14ac:dyDescent="0.25">
      <c r="B16" s="14" t="s">
        <v>39</v>
      </c>
      <c r="C16" s="12" t="s">
        <v>15</v>
      </c>
      <c r="D16" s="3" t="s">
        <v>64</v>
      </c>
      <c r="E16" s="4"/>
      <c r="F16" s="6">
        <v>190</v>
      </c>
      <c r="G16" s="6"/>
      <c r="H16" s="5"/>
      <c r="I16" s="7"/>
      <c r="J16" s="7"/>
      <c r="K16" s="7"/>
    </row>
    <row r="17" spans="2:12" ht="200.25" customHeight="1" x14ac:dyDescent="0.25">
      <c r="B17" s="14" t="s">
        <v>40</v>
      </c>
      <c r="C17" s="12" t="s">
        <v>14</v>
      </c>
      <c r="D17" s="3" t="s">
        <v>65</v>
      </c>
      <c r="E17" s="4"/>
      <c r="F17" s="6">
        <f>241-50</f>
        <v>191</v>
      </c>
      <c r="G17" s="6"/>
      <c r="H17" s="5"/>
      <c r="I17" s="7"/>
      <c r="J17" s="7"/>
      <c r="K17" s="7"/>
    </row>
    <row r="18" spans="2:12" ht="200.25" customHeight="1" x14ac:dyDescent="0.25">
      <c r="B18" s="14" t="s">
        <v>41</v>
      </c>
      <c r="C18" s="12" t="s">
        <v>16</v>
      </c>
      <c r="D18" s="3" t="s">
        <v>66</v>
      </c>
      <c r="E18" s="13"/>
      <c r="F18" s="6">
        <f>5-4</f>
        <v>1</v>
      </c>
      <c r="G18" s="6"/>
      <c r="H18" s="5"/>
      <c r="I18" s="7"/>
      <c r="J18" s="7"/>
      <c r="K18" s="7"/>
    </row>
    <row r="19" spans="2:12" ht="158.25" customHeight="1" x14ac:dyDescent="0.25">
      <c r="B19" s="14" t="s">
        <v>42</v>
      </c>
      <c r="C19" s="12" t="s">
        <v>17</v>
      </c>
      <c r="D19" s="3" t="s">
        <v>67</v>
      </c>
      <c r="E19" s="4"/>
      <c r="F19" s="6">
        <v>126</v>
      </c>
      <c r="G19" s="6"/>
      <c r="H19" s="5"/>
      <c r="I19" s="7"/>
      <c r="J19" s="7"/>
      <c r="K19" s="7"/>
    </row>
    <row r="20" spans="2:12" ht="158.25" customHeight="1" x14ac:dyDescent="0.25">
      <c r="B20" s="14" t="s">
        <v>43</v>
      </c>
      <c r="C20" s="12" t="s">
        <v>18</v>
      </c>
      <c r="D20" s="3" t="s">
        <v>68</v>
      </c>
      <c r="E20" s="13"/>
      <c r="F20" s="6">
        <v>187</v>
      </c>
      <c r="G20" s="6"/>
      <c r="H20" s="5"/>
      <c r="I20" s="7"/>
      <c r="J20" s="7"/>
      <c r="K20" s="7"/>
    </row>
    <row r="21" spans="2:12" ht="150.75" customHeight="1" x14ac:dyDescent="0.25">
      <c r="B21" s="14" t="s">
        <v>44</v>
      </c>
      <c r="C21" s="12" t="s">
        <v>19</v>
      </c>
      <c r="D21" s="3" t="s">
        <v>69</v>
      </c>
      <c r="E21" s="4"/>
      <c r="F21" s="6">
        <f>67-30</f>
        <v>37</v>
      </c>
      <c r="G21" s="6"/>
      <c r="H21" s="5"/>
      <c r="I21" s="7"/>
      <c r="J21" s="7"/>
      <c r="K21" s="7"/>
    </row>
    <row r="22" spans="2:12" ht="150.75" customHeight="1" x14ac:dyDescent="0.25">
      <c r="B22" s="14" t="s">
        <v>45</v>
      </c>
      <c r="C22" s="12" t="s">
        <v>20</v>
      </c>
      <c r="D22" s="3" t="s">
        <v>70</v>
      </c>
      <c r="E22" s="4"/>
      <c r="F22" s="6">
        <v>5</v>
      </c>
      <c r="G22" s="6"/>
      <c r="H22" s="5"/>
      <c r="I22" s="7"/>
      <c r="J22" s="7"/>
      <c r="K22" s="7"/>
    </row>
    <row r="23" spans="2:12" ht="150.75" customHeight="1" x14ac:dyDescent="0.25">
      <c r="B23" s="14" t="s">
        <v>46</v>
      </c>
      <c r="C23" s="12" t="s">
        <v>21</v>
      </c>
      <c r="D23" s="3" t="s">
        <v>71</v>
      </c>
      <c r="E23" s="13"/>
      <c r="F23" s="6">
        <v>5</v>
      </c>
      <c r="G23" s="6"/>
      <c r="H23" s="5"/>
      <c r="I23" s="7"/>
      <c r="J23" s="7"/>
      <c r="K23" s="7"/>
    </row>
    <row r="24" spans="2:12" ht="177" customHeight="1" x14ac:dyDescent="0.25">
      <c r="B24" s="14" t="s">
        <v>47</v>
      </c>
      <c r="C24" s="12" t="s">
        <v>22</v>
      </c>
      <c r="D24" s="3" t="s">
        <v>72</v>
      </c>
      <c r="E24" s="4"/>
      <c r="F24" s="6">
        <v>54</v>
      </c>
      <c r="G24" s="6"/>
      <c r="H24" s="5"/>
      <c r="I24" s="7"/>
      <c r="J24" s="7"/>
      <c r="K24" s="7"/>
    </row>
    <row r="25" spans="2:12" ht="213.75" customHeight="1" x14ac:dyDescent="0.25">
      <c r="B25" s="14" t="s">
        <v>48</v>
      </c>
      <c r="C25" s="12" t="s">
        <v>23</v>
      </c>
      <c r="D25" s="3" t="s">
        <v>73</v>
      </c>
      <c r="E25" s="4"/>
      <c r="F25" s="6">
        <f>44-30</f>
        <v>14</v>
      </c>
      <c r="G25" s="6"/>
      <c r="H25" s="5"/>
      <c r="I25" s="7"/>
      <c r="J25" s="7"/>
      <c r="K25" s="7"/>
    </row>
    <row r="26" spans="2:12" ht="174" customHeight="1" x14ac:dyDescent="0.25">
      <c r="B26" s="14" t="s">
        <v>49</v>
      </c>
      <c r="C26" s="12" t="s">
        <v>24</v>
      </c>
      <c r="D26" s="3" t="s">
        <v>74</v>
      </c>
      <c r="E26" s="4"/>
      <c r="F26" s="6">
        <f>75-50</f>
        <v>25</v>
      </c>
      <c r="G26" s="6"/>
      <c r="H26" s="5"/>
      <c r="I26" s="7"/>
      <c r="J26" s="7"/>
      <c r="K26" s="7"/>
    </row>
    <row r="27" spans="2:12" ht="182.25" customHeight="1" x14ac:dyDescent="0.25">
      <c r="B27" s="14" t="s">
        <v>50</v>
      </c>
      <c r="C27" s="12" t="s">
        <v>25</v>
      </c>
      <c r="D27" s="3" t="s">
        <v>75</v>
      </c>
      <c r="E27" s="13"/>
      <c r="F27" s="6">
        <v>53</v>
      </c>
      <c r="G27" s="6"/>
      <c r="H27" s="5"/>
      <c r="I27" s="7"/>
      <c r="J27" s="7"/>
      <c r="K27" s="7"/>
    </row>
    <row r="28" spans="2:12" ht="27.75" customHeight="1" x14ac:dyDescent="0.25">
      <c r="B28" s="20" t="s">
        <v>79</v>
      </c>
      <c r="C28" s="20"/>
      <c r="D28" s="15"/>
      <c r="E28" s="15"/>
      <c r="F28" s="16">
        <f>SUM(F5:F27)</f>
        <v>1719</v>
      </c>
      <c r="G28" s="16"/>
      <c r="H28" s="17"/>
      <c r="I28" s="17"/>
      <c r="J28" s="17"/>
      <c r="K28" s="17"/>
    </row>
    <row r="30" spans="2:12" x14ac:dyDescent="0.25">
      <c r="B30" s="11"/>
      <c r="L30" s="9"/>
    </row>
    <row r="31" spans="2:12" x14ac:dyDescent="0.25">
      <c r="B31" s="11"/>
    </row>
    <row r="32" spans="2:12" x14ac:dyDescent="0.25">
      <c r="B32" s="11"/>
    </row>
    <row r="33" spans="2:12" x14ac:dyDescent="0.25">
      <c r="B33" s="11"/>
      <c r="L33" s="9"/>
    </row>
    <row r="34" spans="2:12" x14ac:dyDescent="0.25">
      <c r="B34" s="11"/>
    </row>
    <row r="35" spans="2:12" x14ac:dyDescent="0.25">
      <c r="B35" s="11"/>
    </row>
    <row r="36" spans="2:12" x14ac:dyDescent="0.25">
      <c r="B36" s="11"/>
    </row>
    <row r="37" spans="2:12" x14ac:dyDescent="0.25">
      <c r="B37" s="11"/>
    </row>
    <row r="38" spans="2:12" x14ac:dyDescent="0.25">
      <c r="B38" s="11"/>
    </row>
    <row r="39" spans="2:12" x14ac:dyDescent="0.25">
      <c r="B39" s="11"/>
    </row>
    <row r="40" spans="2:12" x14ac:dyDescent="0.25">
      <c r="B40" s="11"/>
    </row>
    <row r="41" spans="2:12" x14ac:dyDescent="0.25">
      <c r="B41" s="11"/>
    </row>
    <row r="42" spans="2:12" x14ac:dyDescent="0.25">
      <c r="B42" s="11"/>
    </row>
    <row r="43" spans="2:12" x14ac:dyDescent="0.25">
      <c r="B43" s="11"/>
    </row>
    <row r="44" spans="2:12" x14ac:dyDescent="0.25">
      <c r="B44" s="11"/>
    </row>
    <row r="45" spans="2:12" x14ac:dyDescent="0.25">
      <c r="B45" s="11"/>
    </row>
    <row r="46" spans="2:12" x14ac:dyDescent="0.25">
      <c r="B46" s="11"/>
    </row>
  </sheetData>
  <mergeCells count="12">
    <mergeCell ref="K3:K4"/>
    <mergeCell ref="B1:K2"/>
    <mergeCell ref="J3:J4"/>
    <mergeCell ref="B28:C28"/>
    <mergeCell ref="B3:B4"/>
    <mergeCell ref="C3:C4"/>
    <mergeCell ref="D3:D4"/>
    <mergeCell ref="E3:E4"/>
    <mergeCell ref="F3:F4"/>
    <mergeCell ref="I3:I4"/>
    <mergeCell ref="H3:H4"/>
    <mergeCell ref="G3:G4"/>
  </mergeCells>
  <phoneticPr fontId="5" type="noConversion"/>
  <pageMargins left="0.7" right="0.7" top="0.75" bottom="0.75" header="0.3" footer="0.3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Arbori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2024-02-06T10:17:37Z</cp:lastPrinted>
  <dcterms:created xsi:type="dcterms:W3CDTF">2024-01-30T07:00:50Z</dcterms:created>
  <dcterms:modified xsi:type="dcterms:W3CDTF">2024-02-07T09:30:15Z</dcterms:modified>
</cp:coreProperties>
</file>