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3.21.7.17\Biosistem\! Tenders\2025.02.18 CAPCS_&amp;_Hrusova_CS_2025.02.18_dispozitive\"/>
    </mc:Choice>
  </mc:AlternateContent>
  <xr:revisionPtr revIDLastSave="0" documentId="13_ncr:1_{E9A5FD36-071A-422C-BB2D-EDAD745E5E9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Analizator biochimic" sheetId="1" r:id="rId1"/>
  </sheets>
  <definedNames>
    <definedName name="_Hlk125125747" localSheetId="0">'Analizator biochimic'!#REF!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1" l="1"/>
  <c r="O8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10" i="1"/>
</calcChain>
</file>

<file path=xl/sharedStrings.xml><?xml version="1.0" encoding="utf-8"?>
<sst xmlns="http://schemas.openxmlformats.org/spreadsheetml/2006/main" count="220" uniqueCount="146">
  <si>
    <t>Formularul costurilor recurente ale dispozitivului medical</t>
  </si>
  <si>
    <t>[Acest tabel va fi completat de către ofertant în coloanele 5,6,7,8, iar de către autoritatea contractantă – în coloanele 1,2,3,4,9]</t>
  </si>
  <si>
    <t>Numărul licitaţiei:</t>
  </si>
  <si>
    <t>Denumirea licitaţiei:</t>
  </si>
  <si>
    <t xml:space="preserve">Nr. </t>
  </si>
  <si>
    <t xml:space="preserve">Date pentru evaluarea ofertei economice pe baza costului cel mai scăzut </t>
  </si>
  <si>
    <t>Anul 1</t>
  </si>
  <si>
    <t>Anul 2</t>
  </si>
  <si>
    <t>Anul 3</t>
  </si>
  <si>
    <t>Total</t>
  </si>
  <si>
    <t>Unitatea de măsură</t>
  </si>
  <si>
    <t>Notă</t>
  </si>
  <si>
    <t xml:space="preserve"> kw/an</t>
  </si>
  <si>
    <t>prețul (fără TVA)</t>
  </si>
  <si>
    <t>Costul dispozitivelor fără TVA</t>
  </si>
  <si>
    <t>deumirea reagentului ofertat sau echivalentul său</t>
  </si>
  <si>
    <t>documentul tehnic de referință (instrucțiunea)</t>
  </si>
  <si>
    <t>Suma (fără TVA)</t>
  </si>
  <si>
    <t>cantitatea dispozitiv/ examinări</t>
  </si>
  <si>
    <t>Nota  OE la necesitate:</t>
  </si>
  <si>
    <t>*** În cazul în care nu se poate indica prețul pentru fiecare reagent separat se va indica prețul pentru o examinare (în funcție de metoda de lucru a dispozitivului), pentru fiecare tip de examinare, se va completa celula colorată gri.</t>
  </si>
  <si>
    <t>Analizator biochimic</t>
  </si>
  <si>
    <t>determinarea  alaninaminotransferazei în ser</t>
  </si>
  <si>
    <t xml:space="preserve">
Proiectul ,,Modernizarea IMSP CS Hrușova prin dotarea laboratorului clinico-biochimic ”
Proiectul sus menționat cade sub incidență  anexei nr. 1 al Hotărârii Guvernului nr. 246/2010 cu modificări ulterioare. (Nu se aplică TVA)   
</t>
  </si>
  <si>
    <t xml:space="preserve">Achiziționarea echipamentului de laborator conform  necesarului IMSP CS Hrușova 
</t>
  </si>
  <si>
    <t>1 examinare</t>
  </si>
  <si>
    <t xml:space="preserve">detrerminarea aspartataminotransferazei în ser </t>
  </si>
  <si>
    <t>determinarea creatininei în ser</t>
  </si>
  <si>
    <t>determinarea ureei în ser</t>
  </si>
  <si>
    <t>determinarea glucozei în ser</t>
  </si>
  <si>
    <t>determinarea bilirubinei totale în ser</t>
  </si>
  <si>
    <t>detrerminarea bilirubinei directe în ser</t>
  </si>
  <si>
    <t>determinarea colesterolului total în ser</t>
  </si>
  <si>
    <t>determinarea LDL colesterol în ser</t>
  </si>
  <si>
    <t>determinarea HDL colesterol în ser</t>
  </si>
  <si>
    <t>determinarea trigliceridelor în ser</t>
  </si>
  <si>
    <t>determinarea hemoglobinei glicozilate</t>
  </si>
  <si>
    <t>determinarea acidului uric</t>
  </si>
  <si>
    <t>determinarea fosfatzei alcaline în ser</t>
  </si>
  <si>
    <t>determinarea Gama-Glutamin transpeptidazei în ser</t>
  </si>
  <si>
    <t>detrminarea proteinei în ser</t>
  </si>
  <si>
    <t>determinarea albuminei în ser</t>
  </si>
  <si>
    <t>determinarea alifa-amilazei în ser</t>
  </si>
  <si>
    <t>determinarea calciului în ser</t>
  </si>
  <si>
    <t>determinarea fierului în ser</t>
  </si>
  <si>
    <t>detrerminarea magnesiului în ser</t>
  </si>
  <si>
    <t>determinarea proteinei în urină</t>
  </si>
  <si>
    <t>determinarea proteinei C reative</t>
  </si>
  <si>
    <t>determinarea antistreptolizinei O</t>
  </si>
  <si>
    <t>determinarea factorului reumatoid</t>
  </si>
  <si>
    <r>
      <t>Analizator automat destinat analizelor biochimice cu sistem inchis de reactivi. Posibilitatea efectuării analizelor urgente. Tip probe: ser şi plasmă, urină, sînge integru / hemolizat. Ofertantul va indica pretul per mililitru pentru reactivii si consumabilele necesare (reactivii vor fi in ambalajul specific pentru analizatorul oferit).</t>
    </r>
    <r>
      <rPr>
        <b/>
        <sz val="12"/>
        <rFont val="Times New Roman"/>
        <family val="1"/>
      </rPr>
      <t xml:space="preserve"> În cazul în care nu se poate indica prețul pentru fiecare reagent separat se va indica prețul pentru o examinare (în funcție de metoda de lucru a dispozitivului).</t>
    </r>
  </si>
  <si>
    <t>46709 examenari pe an</t>
  </si>
  <si>
    <t xml:space="preserve">Consumabile, calibratori, soluții de lucru, controale și reagenți necesare pentru examinările menționate mai sus în volum suficient pentru activitatea la 46709 examinări anual. </t>
  </si>
  <si>
    <t xml:space="preserve">   Costul reagenților (pentru realizarea examinărilor clinico-biochimce) pentru dispozitivele medicale  inclusiv componentelor necesare (cantități suficiente pentru efecturea numărului de examenări  calculat pe un termen de 60 luni, conform instrucțiunii de utilizare a produsului), calculate pentru numărul  aproximativ  de examenări  anual. Obligatoriu operatorul economic nu va modifica costul reagenților, inclusiv toate componentele necesare, pe un termen de cel puțin 5 ani,  de divizat pe investigatii. Se va indica pretul pentru fiecare reagent în parte, inclusiv consumabile, controale, necesare efectuării unei examinări, în funcție de metoda de examinare a dispozitivului. În caz că se utilizează un singur reagent, placă etc. se va indica prețul total. Se vor atașa la oferta electronică toate documentele tehnice (ex:instrucțiunea de utilizare) pentru a da posibilitate autorității contractante să efectueze calculele.</t>
  </si>
  <si>
    <t>Anul 4</t>
  </si>
  <si>
    <t>Anul 5</t>
  </si>
  <si>
    <t>l/an</t>
  </si>
  <si>
    <t>1 bucată</t>
  </si>
  <si>
    <t>Consumul de energie electrică al dispozitivelor medicale  (echipamentele medicale) - pretul va fi calcula pentru 5 ore/zi * 21 zile lucrătoare*12 luni (costul lei kWh  )* costul pentru kWh se va calcula conform prețului reglementat</t>
  </si>
  <si>
    <t>Consumul de apă distilată al dispozitivelor medicale  (echipamentele medicale) - pretul va fi calculat pentru 5 ore/zi * 21 zile lucrătoare*12 luni (* lei/ litru) costul pentru kWh se va calcula conform prețului reglementat</t>
  </si>
  <si>
    <t>BO11524 CONCENTRATED SYSTEM LIQUID 1 L 1000 mL</t>
  </si>
  <si>
    <t>BO13416 CONCENTRATED WASHING SOLUTION  100 mL</t>
  </si>
  <si>
    <t>AC11485 REACTION ROTOR  10 u.</t>
  </si>
  <si>
    <t xml:space="preserve">AC10770 SAMPLE WELLS 1000 u. </t>
  </si>
  <si>
    <t>BO10771 WASHING SOLUTION 1 L 1000 mL</t>
  </si>
  <si>
    <t>31119 ANTI-STREPTOLYSIN (ASO) STANDARD  1 x 1 mL</t>
  </si>
  <si>
    <t>31113 C-REACTIVE PROTEIN -hs STANDARD (CRP-hs)  1 x 1 mL</t>
  </si>
  <si>
    <t>31116 RHEUMATOID FACTORS (RF) STANDARD  1 x 3 mL</t>
  </si>
  <si>
    <t>18044 BIOCHEMISTRY CALIBRATOR HUMAN 5 x 5 mL</t>
  </si>
  <si>
    <t>18042 BIOCHEMISTRY CONTROL SERUM I  (HUMAN)  5 x 5 mL</t>
  </si>
  <si>
    <t>18043 BIOCHEMISTRY CONTROL SERUM II (HUMAN)  5 x 5 mL</t>
  </si>
  <si>
    <t>18002 HEMOGLOBIN A1C CONTROL (ELEVATED)  1 x 0.5 mL</t>
  </si>
  <si>
    <t>18001 HEMOGLOBIN A1C CONTROL (NORMAL)  1 x 0.5 mL</t>
  </si>
  <si>
    <t>31048 HEMOGLOBIN A1C-DIRECT (HbA1C-DIR)STANDAR 4x0.5 mL</t>
  </si>
  <si>
    <t>31213 RHEUMATOID CONTROL SERUM I  3 x 1 mL</t>
  </si>
  <si>
    <t>31214 RHEUMATOID CONTROL SERUM II  3 x 1 mL</t>
  </si>
  <si>
    <t>18054 BIOCHEMISTRY CONTROL URINE I 1x5 mL</t>
  </si>
  <si>
    <t>18066 BIOCHEMISTRY CONTROL URINE II 1x5 mL</t>
  </si>
  <si>
    <t xml:space="preserve">LA10429 6V/10W HAL.LAMPS  - A-15 </t>
  </si>
  <si>
    <t>1000 ml</t>
  </si>
  <si>
    <t>100 ml</t>
  </si>
  <si>
    <t>360 buc</t>
  </si>
  <si>
    <t>5000 buc</t>
  </si>
  <si>
    <t>2 ml</t>
  </si>
  <si>
    <t>6 ml</t>
  </si>
  <si>
    <t>1 ml</t>
  </si>
  <si>
    <t>12 ml</t>
  </si>
  <si>
    <t>20 ml</t>
  </si>
  <si>
    <t>1 buc</t>
  </si>
  <si>
    <t>12503 GLUCOSE  10 x 50 mL</t>
  </si>
  <si>
    <t>12533 ALANINE AMINOTRANSFERASE(ALT/GPT) 5 x 50 mL</t>
  </si>
  <si>
    <t>12531 ASPARTATE AMINOTRANSFERASE (AST/GOT) 5 x 50 mL</t>
  </si>
  <si>
    <t>12506 BILIRUBIN (TOTAL)  5 x 50 mL</t>
  </si>
  <si>
    <t>12504 BILIRUBIN (DIRECT)  5 x 50 mL</t>
  </si>
  <si>
    <t>12518 ALKALINE PHOSPHATASE(ALP)-AMP  5 x 20 mL</t>
  </si>
  <si>
    <t>12520 gamma-GLUTAMYL TRANSFERASE  5 x 50 mL</t>
  </si>
  <si>
    <t>12505 CHOLESTEROL  10 x 50 mL</t>
  </si>
  <si>
    <t>12785 CHOLESTEROL LDL DIRECT  4  x 20 mL</t>
  </si>
  <si>
    <t>12757 CHOLESTEROL HDL DIRECT  4 x 20 mL</t>
  </si>
  <si>
    <t>12528 TRIGLYCERIDES  10 x 50 mL</t>
  </si>
  <si>
    <t>12521 URIC ACID  10 x 50 mL</t>
  </si>
  <si>
    <t>12516 UREA/BUN - UV  5 x 50 mL</t>
  </si>
  <si>
    <t>12502 CREATININE  10 x 50 mL</t>
  </si>
  <si>
    <t>12500 PROTEIN (TOTAL)  10 x 50 mL</t>
  </si>
  <si>
    <t>12547 ALBUMIN  5 x 50 mL</t>
  </si>
  <si>
    <t>12550 alpha-AMYLASE - DIRECT  5 x 20 mL</t>
  </si>
  <si>
    <t>12570 CALCIUM-ARSENAZO  10 x 50  mL</t>
  </si>
  <si>
    <t>12509 IRON FERROZINE  5 x 50 mL</t>
  </si>
  <si>
    <t>12797 MAGNESIUM  5x16mL+2x10mL</t>
  </si>
  <si>
    <t>13921 C-REACTIVE PROTEIN (CRP)  2 x 50 mL</t>
  </si>
  <si>
    <t>13923 ANTI-STREPTOLYSIN O (ASO)  1 x 50 mL</t>
  </si>
  <si>
    <t>13922 RHEUMATOID FACTORS (RF)  1x50 mL</t>
  </si>
  <si>
    <t>12501 PROTEIN (URINE) 5 x 50 mL</t>
  </si>
  <si>
    <t>mililitri de reactiv pentru 1 an</t>
  </si>
  <si>
    <t>buc / ml pentru 1 an</t>
  </si>
  <si>
    <t>12503.pdf</t>
  </si>
  <si>
    <t>12533.pdf</t>
  </si>
  <si>
    <t>12531.pdf</t>
  </si>
  <si>
    <t>12506.pdf</t>
  </si>
  <si>
    <t>12504.pdf</t>
  </si>
  <si>
    <t>12518.pdf</t>
  </si>
  <si>
    <t>12520.pdf</t>
  </si>
  <si>
    <t>12505.pdf</t>
  </si>
  <si>
    <t>12785.pdf</t>
  </si>
  <si>
    <t>12757.pdf</t>
  </si>
  <si>
    <t>12528.pdf</t>
  </si>
  <si>
    <t>12521.pdf</t>
  </si>
  <si>
    <t>12516.pdf</t>
  </si>
  <si>
    <t>12502.pdf</t>
  </si>
  <si>
    <t>12500.pdf</t>
  </si>
  <si>
    <t>12547.pdf</t>
  </si>
  <si>
    <t>12550.pdf</t>
  </si>
  <si>
    <t>12570.pdf</t>
  </si>
  <si>
    <t>12509.pdf</t>
  </si>
  <si>
    <t>12797.pdf</t>
  </si>
  <si>
    <t>13921.pdf</t>
  </si>
  <si>
    <t>13923.pdf</t>
  </si>
  <si>
    <t>13922.pdf</t>
  </si>
  <si>
    <t>12501.pdf</t>
  </si>
  <si>
    <t>pentru a efectua o analiza sunt necesari 0.3 ml de reactiv</t>
  </si>
  <si>
    <t>cantitati calculate din considerentul numarului total de teste efectuate intr-un an</t>
  </si>
  <si>
    <t>estimativ, analizatorul timp de 1 an va consuma 189 kWh de energie electrica</t>
  </si>
  <si>
    <t>estimativ, analizatorul timp de 1 an va consuma 69 litri de apa distilata pe an</t>
  </si>
  <si>
    <t>13047 HEMOGLOBIN A1C-DIRECT (HbA1C-DIR) BA     1x60</t>
  </si>
  <si>
    <t>13047.pdf</t>
  </si>
  <si>
    <t>pentru a efectua o analiza sunt necesari 0.23 ml de reactiv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</si>
</sst>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color theme="4" tint="-0.249977111117893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2" fillId="0" borderId="0" xfId="1" applyFont="1" applyProtection="1"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wrapText="1"/>
      <protection locked="0"/>
    </xf>
    <xf numFmtId="0" fontId="2" fillId="0" borderId="1" xfId="1" applyFont="1" applyBorder="1" applyProtection="1">
      <protection locked="0"/>
    </xf>
    <xf numFmtId="4" fontId="2" fillId="0" borderId="1" xfId="1" applyNumberFormat="1" applyFont="1" applyBorder="1" applyProtection="1"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4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0" xfId="1" applyNumberFormat="1" applyFont="1" applyFill="1" applyAlignment="1" applyProtection="1">
      <alignment horizontal="center"/>
      <protection locked="0"/>
    </xf>
    <xf numFmtId="0" fontId="2" fillId="0" borderId="1" xfId="1" applyFont="1" applyBorder="1" applyAlignment="1">
      <alignment horizontal="left" wrapText="1"/>
    </xf>
    <xf numFmtId="4" fontId="2" fillId="0" borderId="1" xfId="1" applyNumberFormat="1" applyFont="1" applyBorder="1" applyAlignment="1">
      <alignment horizontal="center" vertical="center"/>
    </xf>
    <xf numFmtId="4" fontId="2" fillId="0" borderId="3" xfId="1" applyNumberFormat="1" applyFont="1" applyBorder="1" applyAlignment="1">
      <alignment horizontal="center" vertical="center"/>
    </xf>
    <xf numFmtId="4" fontId="2" fillId="3" borderId="1" xfId="1" applyNumberFormat="1" applyFont="1" applyFill="1" applyBorder="1" applyAlignment="1" applyProtection="1">
      <alignment horizontal="center" vertical="center"/>
      <protection locked="0"/>
    </xf>
    <xf numFmtId="0" fontId="7" fillId="0" borderId="5" xfId="1" applyFont="1" applyBorder="1" applyAlignment="1" applyProtection="1">
      <alignment horizontal="right" vertical="center" wrapText="1"/>
      <protection locked="0"/>
    </xf>
    <xf numFmtId="2" fontId="7" fillId="3" borderId="4" xfId="1" applyNumberFormat="1" applyFont="1" applyFill="1" applyBorder="1" applyAlignment="1">
      <alignment horizontal="center" vertical="center" wrapText="1"/>
    </xf>
    <xf numFmtId="1" fontId="7" fillId="3" borderId="4" xfId="1" applyNumberFormat="1" applyFont="1" applyFill="1" applyBorder="1" applyAlignment="1">
      <alignment horizontal="center" vertical="center" wrapText="1"/>
    </xf>
    <xf numFmtId="0" fontId="8" fillId="3" borderId="4" xfId="1" applyFont="1" applyFill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left" vertical="top" wrapText="1"/>
      <protection locked="0"/>
    </xf>
    <xf numFmtId="0" fontId="8" fillId="3" borderId="1" xfId="1" applyFont="1" applyFill="1" applyBorder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8" fillId="0" borderId="1" xfId="1" applyFont="1" applyBorder="1" applyAlignment="1" applyProtection="1">
      <alignment horizontal="center" wrapText="1"/>
      <protection locked="0"/>
    </xf>
    <xf numFmtId="0" fontId="2" fillId="4" borderId="1" xfId="1" applyFont="1" applyFill="1" applyBorder="1" applyProtection="1">
      <protection locked="0"/>
    </xf>
    <xf numFmtId="4" fontId="2" fillId="4" borderId="3" xfId="1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left" wrapText="1"/>
    </xf>
    <xf numFmtId="0" fontId="2" fillId="0" borderId="0" xfId="1" applyFont="1" applyAlignment="1" applyProtection="1">
      <alignment horizontal="center" wrapText="1"/>
      <protection locked="0"/>
    </xf>
    <xf numFmtId="0" fontId="2" fillId="0" borderId="6" xfId="1" applyFont="1" applyBorder="1" applyAlignment="1" applyProtection="1">
      <alignment horizontal="center" vertical="center"/>
      <protection locked="0"/>
    </xf>
    <xf numFmtId="0" fontId="2" fillId="0" borderId="5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8" fillId="5" borderId="1" xfId="1" applyFont="1" applyFill="1" applyBorder="1" applyAlignment="1" applyProtection="1">
      <alignment vertical="top" wrapText="1"/>
      <protection locked="0"/>
    </xf>
    <xf numFmtId="0" fontId="3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/>
      <protection locked="0"/>
    </xf>
    <xf numFmtId="0" fontId="2" fillId="5" borderId="0" xfId="1" applyFont="1" applyFill="1" applyAlignment="1" applyProtection="1">
      <alignment horizontal="left" vertical="center" wrapText="1"/>
      <protection locked="0"/>
    </xf>
    <xf numFmtId="0" fontId="2" fillId="0" borderId="0" xfId="1" applyFont="1" applyAlignment="1" applyProtection="1">
      <alignment horizontal="center" vertical="center" wrapText="1"/>
      <protection locked="0"/>
    </xf>
    <xf numFmtId="2" fontId="7" fillId="3" borderId="4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 applyProtection="1">
      <alignment horizontal="center" vertical="top" wrapText="1"/>
      <protection locked="0"/>
    </xf>
    <xf numFmtId="0" fontId="6" fillId="0" borderId="0" xfId="1" applyFont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>
      <alignment horizontal="left" vertical="center" wrapText="1"/>
    </xf>
    <xf numFmtId="2" fontId="7" fillId="3" borderId="6" xfId="1" applyNumberFormat="1" applyFont="1" applyFill="1" applyBorder="1" applyAlignment="1">
      <alignment vertical="center" wrapText="1"/>
    </xf>
    <xf numFmtId="2" fontId="7" fillId="3" borderId="7" xfId="1" applyNumberFormat="1" applyFont="1" applyFill="1" applyBorder="1" applyAlignment="1">
      <alignment vertical="center" wrapText="1"/>
    </xf>
    <xf numFmtId="0" fontId="2" fillId="4" borderId="1" xfId="1" applyFont="1" applyFill="1" applyBorder="1" applyAlignment="1" applyProtection="1">
      <alignment horizontal="center" vertical="center" wrapText="1"/>
      <protection locked="0"/>
    </xf>
    <xf numFmtId="4" fontId="2" fillId="3" borderId="1" xfId="1" applyNumberFormat="1" applyFont="1" applyFill="1" applyBorder="1" applyAlignment="1">
      <alignment horizontal="center" vertical="center"/>
    </xf>
    <xf numFmtId="4" fontId="2" fillId="3" borderId="1" xfId="1" applyNumberFormat="1" applyFont="1" applyFill="1" applyBorder="1" applyProtection="1">
      <protection locked="0"/>
    </xf>
    <xf numFmtId="0" fontId="2" fillId="3" borderId="1" xfId="1" applyFont="1" applyFill="1" applyBorder="1" applyAlignment="1">
      <alignment horizontal="left" vertical="top" wrapText="1"/>
    </xf>
    <xf numFmtId="0" fontId="2" fillId="3" borderId="1" xfId="1" applyFont="1" applyFill="1" applyBorder="1" applyAlignment="1">
      <alignment horizontal="left" wrapText="1"/>
    </xf>
    <xf numFmtId="4" fontId="2" fillId="3" borderId="3" xfId="1" applyNumberFormat="1" applyFont="1" applyFill="1" applyBorder="1" applyAlignment="1">
      <alignment horizontal="center" vertical="center"/>
    </xf>
    <xf numFmtId="0" fontId="2" fillId="4" borderId="1" xfId="1" applyFont="1" applyFill="1" applyBorder="1" applyAlignment="1" applyProtection="1">
      <alignment horizontal="left" vertical="center" wrapText="1"/>
      <protection locked="0"/>
    </xf>
    <xf numFmtId="4" fontId="2" fillId="2" borderId="1" xfId="1" applyNumberFormat="1" applyFont="1" applyFill="1" applyBorder="1" applyAlignment="1">
      <alignment horizontal="center" vertical="center"/>
    </xf>
    <xf numFmtId="4" fontId="2" fillId="2" borderId="1" xfId="1" applyNumberFormat="1" applyFont="1" applyFill="1" applyBorder="1" applyProtection="1">
      <protection locked="0"/>
    </xf>
    <xf numFmtId="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7" fillId="0" borderId="5" xfId="1" applyFont="1" applyBorder="1" applyAlignment="1" applyProtection="1">
      <alignment horizontal="right" vertical="center" wrapText="1"/>
      <protection locked="0"/>
    </xf>
    <xf numFmtId="0" fontId="7" fillId="3" borderId="5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2" fillId="0" borderId="1" xfId="1" applyFont="1" applyFill="1" applyBorder="1" applyProtection="1">
      <protection locked="0"/>
    </xf>
    <xf numFmtId="0" fontId="2" fillId="0" borderId="4" xfId="1" applyFont="1" applyFill="1" applyBorder="1" applyAlignment="1">
      <alignment horizontal="center" vertical="center"/>
    </xf>
    <xf numFmtId="4" fontId="2" fillId="0" borderId="3" xfId="1" applyNumberFormat="1" applyFont="1" applyFill="1" applyBorder="1" applyAlignment="1">
      <alignment horizontal="center" vertical="center"/>
    </xf>
    <xf numFmtId="0" fontId="2" fillId="0" borderId="0" xfId="1" applyFont="1" applyFill="1" applyProtection="1">
      <protection locked="0"/>
    </xf>
    <xf numFmtId="4" fontId="2" fillId="0" borderId="1" xfId="1" applyNumberFormat="1" applyFont="1" applyBorder="1" applyAlignment="1">
      <alignment horizontal="left" vertical="center"/>
    </xf>
    <xf numFmtId="0" fontId="2" fillId="4" borderId="1" xfId="1" applyFont="1" applyFill="1" applyBorder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2" fillId="5" borderId="0" xfId="1" applyFont="1" applyFill="1" applyAlignment="1" applyProtection="1">
      <alignment horizontal="left" vertical="center" wrapText="1"/>
      <protection locked="0"/>
    </xf>
    <xf numFmtId="0" fontId="7" fillId="0" borderId="5" xfId="1" applyFont="1" applyBorder="1" applyAlignment="1" applyProtection="1">
      <alignment horizontal="right" vertical="center" wrapText="1"/>
      <protection locked="0"/>
    </xf>
    <xf numFmtId="0" fontId="6" fillId="0" borderId="5" xfId="1" applyFont="1" applyBorder="1" applyAlignment="1" applyProtection="1">
      <alignment horizontal="center" vertical="top" wrapText="1"/>
      <protection locked="0"/>
    </xf>
    <xf numFmtId="0" fontId="2" fillId="5" borderId="5" xfId="1" applyFont="1" applyFill="1" applyBorder="1" applyAlignment="1" applyProtection="1">
      <alignment horizontal="center" wrapText="1"/>
      <protection locked="0"/>
    </xf>
    <xf numFmtId="0" fontId="2" fillId="5" borderId="4" xfId="1" applyFont="1" applyFill="1" applyBorder="1" applyAlignment="1" applyProtection="1">
      <alignment horizontal="center" wrapText="1"/>
      <protection locked="0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7" fillId="2" borderId="1" xfId="1" applyFont="1" applyFill="1" applyBorder="1" applyAlignment="1" applyProtection="1">
      <alignment horizontal="center" vertical="top" wrapText="1"/>
      <protection locked="0"/>
    </xf>
    <xf numFmtId="0" fontId="7" fillId="3" borderId="5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2" fillId="0" borderId="0" xfId="1" applyFont="1" applyAlignment="1" applyProtection="1">
      <alignment horizontal="center" vertical="center" wrapText="1"/>
      <protection locked="0"/>
    </xf>
    <xf numFmtId="0" fontId="7" fillId="3" borderId="4" xfId="1" applyFont="1" applyFill="1" applyBorder="1" applyAlignment="1">
      <alignment horizontal="center" vertical="center" wrapText="1"/>
    </xf>
    <xf numFmtId="2" fontId="7" fillId="3" borderId="5" xfId="1" applyNumberFormat="1" applyFont="1" applyFill="1" applyBorder="1" applyAlignment="1">
      <alignment horizontal="center" vertical="center" wrapText="1"/>
    </xf>
    <xf numFmtId="2" fontId="7" fillId="3" borderId="4" xfId="1" applyNumberFormat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left" wrapText="1"/>
    </xf>
    <xf numFmtId="0" fontId="2" fillId="6" borderId="6" xfId="1" applyFont="1" applyFill="1" applyBorder="1" applyAlignment="1">
      <alignment horizontal="center" vertical="center" wrapText="1"/>
    </xf>
    <xf numFmtId="0" fontId="2" fillId="6" borderId="8" xfId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left" vertical="center" wrapText="1"/>
    </xf>
    <xf numFmtId="4" fontId="2" fillId="6" borderId="1" xfId="1" applyNumberFormat="1" applyFont="1" applyFill="1" applyBorder="1" applyAlignment="1">
      <alignment horizontal="left" vertical="center"/>
    </xf>
    <xf numFmtId="4" fontId="2" fillId="6" borderId="1" xfId="1" applyNumberFormat="1" applyFont="1" applyFill="1" applyBorder="1" applyAlignment="1">
      <alignment horizontal="center" vertical="center"/>
    </xf>
    <xf numFmtId="4" fontId="10" fillId="2" borderId="1" xfId="1" applyNumberFormat="1" applyFont="1" applyFill="1" applyBorder="1" applyAlignment="1">
      <alignment horizontal="center" vertical="center"/>
    </xf>
    <xf numFmtId="4" fontId="10" fillId="0" borderId="1" xfId="1" applyNumberFormat="1" applyFont="1" applyBorder="1" applyProtection="1">
      <protection locked="0"/>
    </xf>
    <xf numFmtId="4" fontId="10" fillId="2" borderId="1" xfId="1" applyNumberFormat="1" applyFont="1" applyFill="1" applyBorder="1" applyProtection="1">
      <protection locked="0"/>
    </xf>
    <xf numFmtId="4" fontId="10" fillId="6" borderId="1" xfId="1" applyNumberFormat="1" applyFont="1" applyFill="1" applyBorder="1" applyAlignment="1" applyProtection="1">
      <alignment wrapText="1"/>
      <protection locked="0"/>
    </xf>
  </cellXfs>
  <cellStyles count="2"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4"/>
  <sheetViews>
    <sheetView tabSelected="1" zoomScale="85" zoomScaleNormal="85" workbookViewId="0">
      <selection activeCell="G9" sqref="G9"/>
    </sheetView>
  </sheetViews>
  <sheetFormatPr defaultColWidth="9.140625" defaultRowHeight="30" customHeight="1" x14ac:dyDescent="0.25"/>
  <cols>
    <col min="1" max="1" width="3.42578125" style="1" customWidth="1"/>
    <col min="2" max="2" width="10.7109375" style="20" customWidth="1"/>
    <col min="3" max="3" width="76.5703125" style="1" customWidth="1"/>
    <col min="4" max="5" width="12.28515625" style="1" customWidth="1"/>
    <col min="6" max="6" width="13.5703125" style="9" customWidth="1"/>
    <col min="7" max="7" width="75.140625" style="9" bestFit="1" customWidth="1"/>
    <col min="8" max="10" width="13.5703125" style="9" customWidth="1"/>
    <col min="11" max="11" width="14.28515625" style="1" customWidth="1"/>
    <col min="12" max="14" width="16.85546875" style="1" customWidth="1"/>
    <col min="15" max="15" width="22.85546875" style="20" customWidth="1"/>
    <col min="16" max="16" width="57.5703125" style="1" customWidth="1"/>
    <col min="17" max="16384" width="9.140625" style="1"/>
  </cols>
  <sheetData>
    <row r="1" spans="1:16" ht="15.75" x14ac:dyDescent="0.25">
      <c r="C1" s="61" t="s">
        <v>0</v>
      </c>
      <c r="D1" s="61"/>
      <c r="E1" s="61"/>
      <c r="F1" s="61"/>
      <c r="G1" s="61"/>
      <c r="H1" s="61"/>
      <c r="I1" s="61"/>
      <c r="J1" s="61"/>
      <c r="K1" s="61"/>
      <c r="L1" s="61"/>
      <c r="M1" s="31"/>
      <c r="N1" s="31"/>
    </row>
    <row r="2" spans="1:16" ht="15.75" x14ac:dyDescent="0.25">
      <c r="C2" s="62" t="s">
        <v>1</v>
      </c>
      <c r="D2" s="62"/>
      <c r="E2" s="62"/>
      <c r="F2" s="62"/>
      <c r="G2" s="62"/>
      <c r="H2" s="62"/>
      <c r="I2" s="62"/>
      <c r="J2" s="62"/>
      <c r="K2" s="62"/>
      <c r="L2" s="62"/>
      <c r="M2" s="32"/>
      <c r="N2" s="32"/>
    </row>
    <row r="3" spans="1:16" ht="15.75" x14ac:dyDescent="0.25">
      <c r="B3" s="63" t="s">
        <v>2</v>
      </c>
      <c r="C3" s="63"/>
      <c r="D3" s="2"/>
      <c r="E3" s="51"/>
      <c r="F3" s="64" t="s">
        <v>23</v>
      </c>
      <c r="G3" s="64"/>
      <c r="H3" s="64"/>
      <c r="I3" s="64"/>
      <c r="J3" s="64"/>
      <c r="K3" s="64"/>
      <c r="L3" s="64"/>
      <c r="M3" s="33"/>
      <c r="N3" s="33"/>
    </row>
    <row r="4" spans="1:16" s="4" customFormat="1" ht="36.75" customHeight="1" x14ac:dyDescent="0.25">
      <c r="A4" s="3"/>
      <c r="B4" s="65" t="s">
        <v>3</v>
      </c>
      <c r="C4" s="65"/>
      <c r="D4" s="14"/>
      <c r="E4" s="52"/>
      <c r="F4" s="66" t="s">
        <v>24</v>
      </c>
      <c r="G4" s="66"/>
      <c r="H4" s="66"/>
      <c r="I4" s="66"/>
      <c r="J4" s="66"/>
      <c r="K4" s="66"/>
      <c r="L4" s="66"/>
      <c r="M4" s="37"/>
      <c r="N4" s="37"/>
      <c r="O4" s="26"/>
    </row>
    <row r="5" spans="1:16" ht="15.75" x14ac:dyDescent="0.25">
      <c r="A5" s="18"/>
      <c r="B5" s="21"/>
      <c r="C5" s="5"/>
      <c r="D5" s="5"/>
      <c r="E5" s="5"/>
      <c r="F5" s="71"/>
      <c r="G5" s="71"/>
      <c r="H5" s="71"/>
      <c r="I5" s="71"/>
      <c r="J5" s="71"/>
      <c r="K5" s="71"/>
      <c r="L5" s="71"/>
      <c r="M5" s="36"/>
      <c r="N5" s="36"/>
      <c r="O5" s="21"/>
      <c r="P5" s="27" t="s">
        <v>19</v>
      </c>
    </row>
    <row r="6" spans="1:16" ht="15.75" x14ac:dyDescent="0.25">
      <c r="A6" s="3"/>
      <c r="B6" s="72" t="s">
        <v>4</v>
      </c>
      <c r="C6" s="72" t="s">
        <v>5</v>
      </c>
      <c r="D6" s="72" t="s">
        <v>10</v>
      </c>
      <c r="E6" s="53"/>
      <c r="F6" s="76" t="s">
        <v>14</v>
      </c>
      <c r="H6" s="40"/>
      <c r="I6" s="40"/>
      <c r="J6" s="39" t="s">
        <v>6</v>
      </c>
      <c r="K6" s="16" t="s">
        <v>7</v>
      </c>
      <c r="L6" s="16" t="s">
        <v>8</v>
      </c>
      <c r="M6" s="16" t="s">
        <v>54</v>
      </c>
      <c r="N6" s="16" t="s">
        <v>55</v>
      </c>
      <c r="O6" s="17" t="s">
        <v>9</v>
      </c>
      <c r="P6" s="67" t="s">
        <v>20</v>
      </c>
    </row>
    <row r="7" spans="1:16" ht="78.75" x14ac:dyDescent="0.25">
      <c r="A7" s="3"/>
      <c r="B7" s="73"/>
      <c r="C7" s="75"/>
      <c r="D7" s="75"/>
      <c r="E7" s="54"/>
      <c r="F7" s="77"/>
      <c r="G7" s="15" t="s">
        <v>15</v>
      </c>
      <c r="H7" s="15" t="s">
        <v>16</v>
      </c>
      <c r="I7" s="15" t="s">
        <v>18</v>
      </c>
      <c r="J7" s="15" t="s">
        <v>13</v>
      </c>
      <c r="K7" s="15" t="s">
        <v>13</v>
      </c>
      <c r="L7" s="15" t="s">
        <v>13</v>
      </c>
      <c r="M7" s="35" t="s">
        <v>13</v>
      </c>
      <c r="N7" s="35" t="s">
        <v>13</v>
      </c>
      <c r="O7" s="17" t="s">
        <v>17</v>
      </c>
      <c r="P7" s="68"/>
    </row>
    <row r="8" spans="1:16" ht="44.25" customHeight="1" x14ac:dyDescent="0.25">
      <c r="A8" s="5"/>
      <c r="B8" s="69"/>
      <c r="C8" s="25" t="s">
        <v>21</v>
      </c>
      <c r="D8" s="10" t="s">
        <v>25</v>
      </c>
      <c r="E8" s="10"/>
      <c r="F8" s="11"/>
      <c r="G8" s="11"/>
      <c r="H8" s="11"/>
      <c r="I8" s="42" t="s">
        <v>57</v>
      </c>
      <c r="J8" s="42">
        <v>130000</v>
      </c>
      <c r="K8" s="42"/>
      <c r="L8" s="42"/>
      <c r="M8" s="42"/>
      <c r="N8" s="42"/>
      <c r="O8" s="11">
        <f>SUM(J8:N8)</f>
        <v>130000</v>
      </c>
      <c r="P8" s="6"/>
    </row>
    <row r="9" spans="1:16" ht="123.75" customHeight="1" x14ac:dyDescent="0.25">
      <c r="A9" s="23"/>
      <c r="B9" s="70"/>
      <c r="C9" s="44" t="s">
        <v>50</v>
      </c>
      <c r="D9" s="45" t="s">
        <v>51</v>
      </c>
      <c r="E9" s="78" t="s">
        <v>113</v>
      </c>
      <c r="F9" s="46"/>
      <c r="G9" s="42"/>
      <c r="H9" s="42"/>
      <c r="I9" s="42">
        <v>46709</v>
      </c>
      <c r="J9" s="42"/>
      <c r="K9" s="42"/>
      <c r="L9" s="42"/>
      <c r="M9" s="42"/>
      <c r="N9" s="42"/>
      <c r="O9" s="13"/>
      <c r="P9" s="43"/>
    </row>
    <row r="10" spans="1:16" ht="15.75" x14ac:dyDescent="0.25">
      <c r="A10" s="5"/>
      <c r="B10" s="28"/>
      <c r="C10" s="10" t="s">
        <v>29</v>
      </c>
      <c r="D10" s="10">
        <v>3559</v>
      </c>
      <c r="E10" s="78">
        <v>1100</v>
      </c>
      <c r="F10" s="12"/>
      <c r="G10" s="59" t="s">
        <v>89</v>
      </c>
      <c r="H10" s="11" t="s">
        <v>115</v>
      </c>
      <c r="I10" s="11"/>
      <c r="J10" s="11">
        <v>594</v>
      </c>
      <c r="K10" s="11">
        <v>594</v>
      </c>
      <c r="L10" s="11">
        <v>594</v>
      </c>
      <c r="M10" s="11">
        <v>594</v>
      </c>
      <c r="N10" s="11">
        <v>594</v>
      </c>
      <c r="O10" s="11">
        <f>SUM(J10:N10)</f>
        <v>2970</v>
      </c>
      <c r="P10" s="85" t="s">
        <v>139</v>
      </c>
    </row>
    <row r="11" spans="1:16" ht="15.75" x14ac:dyDescent="0.25">
      <c r="A11" s="5"/>
      <c r="B11" s="29"/>
      <c r="C11" s="10" t="s">
        <v>22</v>
      </c>
      <c r="D11" s="10">
        <v>2500</v>
      </c>
      <c r="E11" s="78">
        <v>750</v>
      </c>
      <c r="F11" s="12"/>
      <c r="G11" s="59" t="s">
        <v>90</v>
      </c>
      <c r="H11" s="11" t="s">
        <v>116</v>
      </c>
      <c r="I11" s="11"/>
      <c r="J11" s="11">
        <v>1432.5</v>
      </c>
      <c r="K11" s="11">
        <v>1432.5</v>
      </c>
      <c r="L11" s="11">
        <v>1432.5</v>
      </c>
      <c r="M11" s="11">
        <v>1432.5</v>
      </c>
      <c r="N11" s="11">
        <v>1432.5</v>
      </c>
      <c r="O11" s="11">
        <f t="shared" ref="O11:O54" si="0">SUM(J11:N11)</f>
        <v>7162.5</v>
      </c>
      <c r="P11" s="85" t="s">
        <v>139</v>
      </c>
    </row>
    <row r="12" spans="1:16" ht="15.75" x14ac:dyDescent="0.25">
      <c r="A12" s="5"/>
      <c r="B12" s="29"/>
      <c r="C12" s="10" t="s">
        <v>26</v>
      </c>
      <c r="D12" s="10">
        <v>2500</v>
      </c>
      <c r="E12" s="78">
        <v>750</v>
      </c>
      <c r="F12" s="12"/>
      <c r="G12" s="59" t="s">
        <v>91</v>
      </c>
      <c r="H12" s="11" t="s">
        <v>117</v>
      </c>
      <c r="I12" s="11"/>
      <c r="J12" s="11">
        <v>1432.5</v>
      </c>
      <c r="K12" s="11">
        <v>1432.5</v>
      </c>
      <c r="L12" s="11">
        <v>1432.5</v>
      </c>
      <c r="M12" s="11">
        <v>1432.5</v>
      </c>
      <c r="N12" s="11">
        <v>1432.5</v>
      </c>
      <c r="O12" s="11">
        <f t="shared" si="0"/>
        <v>7162.5</v>
      </c>
      <c r="P12" s="85" t="s">
        <v>139</v>
      </c>
    </row>
    <row r="13" spans="1:16" ht="15.75" x14ac:dyDescent="0.25">
      <c r="A13" s="5"/>
      <c r="B13" s="29"/>
      <c r="C13" s="10" t="s">
        <v>30</v>
      </c>
      <c r="D13" s="10">
        <v>2500</v>
      </c>
      <c r="E13" s="78">
        <v>750</v>
      </c>
      <c r="F13" s="12"/>
      <c r="G13" s="59" t="s">
        <v>92</v>
      </c>
      <c r="H13" s="11" t="s">
        <v>118</v>
      </c>
      <c r="I13" s="11"/>
      <c r="J13" s="11">
        <v>652.5</v>
      </c>
      <c r="K13" s="11">
        <v>652.5</v>
      </c>
      <c r="L13" s="11">
        <v>652.5</v>
      </c>
      <c r="M13" s="11">
        <v>652.5</v>
      </c>
      <c r="N13" s="11">
        <v>652.5</v>
      </c>
      <c r="O13" s="11">
        <f t="shared" si="0"/>
        <v>3262.5</v>
      </c>
      <c r="P13" s="85" t="s">
        <v>139</v>
      </c>
    </row>
    <row r="14" spans="1:16" ht="15.75" x14ac:dyDescent="0.25">
      <c r="A14" s="5"/>
      <c r="B14" s="29"/>
      <c r="C14" s="10" t="s">
        <v>31</v>
      </c>
      <c r="D14" s="10">
        <v>2500</v>
      </c>
      <c r="E14" s="78">
        <v>750</v>
      </c>
      <c r="F14" s="12"/>
      <c r="G14" s="59" t="s">
        <v>93</v>
      </c>
      <c r="H14" s="11" t="s">
        <v>119</v>
      </c>
      <c r="I14" s="11"/>
      <c r="J14" s="11">
        <v>660</v>
      </c>
      <c r="K14" s="11">
        <v>660</v>
      </c>
      <c r="L14" s="11">
        <v>660</v>
      </c>
      <c r="M14" s="11">
        <v>660</v>
      </c>
      <c r="N14" s="11">
        <v>660</v>
      </c>
      <c r="O14" s="11">
        <f t="shared" si="0"/>
        <v>3300</v>
      </c>
      <c r="P14" s="85" t="s">
        <v>139</v>
      </c>
    </row>
    <row r="15" spans="1:16" ht="15.75" x14ac:dyDescent="0.25">
      <c r="A15" s="5"/>
      <c r="B15" s="29"/>
      <c r="C15" s="10" t="s">
        <v>38</v>
      </c>
      <c r="D15" s="10">
        <v>1100</v>
      </c>
      <c r="E15" s="78">
        <v>400</v>
      </c>
      <c r="F15" s="12"/>
      <c r="G15" s="59" t="s">
        <v>94</v>
      </c>
      <c r="H15" s="11" t="s">
        <v>120</v>
      </c>
      <c r="I15" s="11"/>
      <c r="J15" s="11">
        <v>960</v>
      </c>
      <c r="K15" s="11">
        <v>960</v>
      </c>
      <c r="L15" s="11">
        <v>960</v>
      </c>
      <c r="M15" s="11">
        <v>960</v>
      </c>
      <c r="N15" s="11">
        <v>960</v>
      </c>
      <c r="O15" s="11">
        <f t="shared" si="0"/>
        <v>4800</v>
      </c>
      <c r="P15" s="85" t="s">
        <v>139</v>
      </c>
    </row>
    <row r="16" spans="1:16" ht="15.75" x14ac:dyDescent="0.25">
      <c r="A16" s="5"/>
      <c r="B16" s="29"/>
      <c r="C16" s="10" t="s">
        <v>39</v>
      </c>
      <c r="D16" s="10">
        <v>1100</v>
      </c>
      <c r="E16" s="78">
        <v>350</v>
      </c>
      <c r="F16" s="12"/>
      <c r="G16" s="59" t="s">
        <v>95</v>
      </c>
      <c r="H16" s="11" t="s">
        <v>121</v>
      </c>
      <c r="I16" s="11"/>
      <c r="J16" s="11">
        <v>1260</v>
      </c>
      <c r="K16" s="11">
        <v>1260</v>
      </c>
      <c r="L16" s="11">
        <v>1260</v>
      </c>
      <c r="M16" s="11">
        <v>1260</v>
      </c>
      <c r="N16" s="11">
        <v>1260</v>
      </c>
      <c r="O16" s="11">
        <f t="shared" si="0"/>
        <v>6300</v>
      </c>
      <c r="P16" s="85" t="s">
        <v>139</v>
      </c>
    </row>
    <row r="17" spans="1:16" ht="15.75" x14ac:dyDescent="0.25">
      <c r="A17" s="5"/>
      <c r="B17" s="29"/>
      <c r="C17" s="10" t="s">
        <v>32</v>
      </c>
      <c r="D17" s="10">
        <v>3400</v>
      </c>
      <c r="E17" s="78">
        <v>1050</v>
      </c>
      <c r="F17" s="12"/>
      <c r="G17" s="59" t="s">
        <v>96</v>
      </c>
      <c r="H17" s="11" t="s">
        <v>122</v>
      </c>
      <c r="I17" s="11"/>
      <c r="J17" s="11">
        <v>1459.5</v>
      </c>
      <c r="K17" s="11">
        <v>1459.5</v>
      </c>
      <c r="L17" s="11">
        <v>1459.5</v>
      </c>
      <c r="M17" s="11">
        <v>1459.5</v>
      </c>
      <c r="N17" s="11">
        <v>1459.5</v>
      </c>
      <c r="O17" s="11">
        <f t="shared" si="0"/>
        <v>7297.5</v>
      </c>
      <c r="P17" s="85" t="s">
        <v>139</v>
      </c>
    </row>
    <row r="18" spans="1:16" ht="15.75" x14ac:dyDescent="0.25">
      <c r="A18" s="5"/>
      <c r="B18" s="29"/>
      <c r="C18" s="10" t="s">
        <v>33</v>
      </c>
      <c r="D18" s="10">
        <v>4100</v>
      </c>
      <c r="E18" s="78">
        <v>1240</v>
      </c>
      <c r="F18" s="12"/>
      <c r="G18" s="59" t="s">
        <v>97</v>
      </c>
      <c r="H18" s="11" t="s">
        <v>123</v>
      </c>
      <c r="I18" s="11"/>
      <c r="J18" s="11">
        <v>29276.400000000001</v>
      </c>
      <c r="K18" s="11">
        <v>29276.400000000001</v>
      </c>
      <c r="L18" s="11">
        <v>29276.400000000001</v>
      </c>
      <c r="M18" s="11">
        <v>29276.400000000001</v>
      </c>
      <c r="N18" s="11">
        <v>29276.400000000001</v>
      </c>
      <c r="O18" s="11">
        <f t="shared" si="0"/>
        <v>146382</v>
      </c>
      <c r="P18" s="85" t="s">
        <v>139</v>
      </c>
    </row>
    <row r="19" spans="1:16" ht="15.75" x14ac:dyDescent="0.25">
      <c r="A19" s="5"/>
      <c r="B19" s="29"/>
      <c r="C19" s="10" t="s">
        <v>34</v>
      </c>
      <c r="D19" s="10">
        <v>3400</v>
      </c>
      <c r="E19" s="78">
        <v>1040</v>
      </c>
      <c r="F19" s="12"/>
      <c r="G19" s="59" t="s">
        <v>98</v>
      </c>
      <c r="H19" s="11" t="s">
        <v>124</v>
      </c>
      <c r="I19" s="11"/>
      <c r="J19" s="11">
        <v>14622.4</v>
      </c>
      <c r="K19" s="11">
        <v>14622.4</v>
      </c>
      <c r="L19" s="11">
        <v>14622.4</v>
      </c>
      <c r="M19" s="11">
        <v>14622.4</v>
      </c>
      <c r="N19" s="11">
        <v>14622.4</v>
      </c>
      <c r="O19" s="11">
        <f t="shared" si="0"/>
        <v>73112</v>
      </c>
      <c r="P19" s="85" t="s">
        <v>139</v>
      </c>
    </row>
    <row r="20" spans="1:16" ht="15.75" x14ac:dyDescent="0.25">
      <c r="A20" s="5"/>
      <c r="B20" s="29"/>
      <c r="C20" s="10" t="s">
        <v>35</v>
      </c>
      <c r="D20" s="10">
        <v>3400</v>
      </c>
      <c r="E20" s="78">
        <v>1050</v>
      </c>
      <c r="F20" s="12"/>
      <c r="G20" s="59" t="s">
        <v>99</v>
      </c>
      <c r="H20" s="11" t="s">
        <v>125</v>
      </c>
      <c r="I20" s="11"/>
      <c r="J20" s="11">
        <v>1669.5</v>
      </c>
      <c r="K20" s="11">
        <v>1669.5</v>
      </c>
      <c r="L20" s="11">
        <v>1669.5</v>
      </c>
      <c r="M20" s="11">
        <v>1669.5</v>
      </c>
      <c r="N20" s="11">
        <v>1669.5</v>
      </c>
      <c r="O20" s="11">
        <f t="shared" si="0"/>
        <v>8347.5</v>
      </c>
      <c r="P20" s="85" t="s">
        <v>139</v>
      </c>
    </row>
    <row r="21" spans="1:16" ht="15.75" x14ac:dyDescent="0.25">
      <c r="A21" s="5"/>
      <c r="B21" s="29"/>
      <c r="C21" s="10" t="s">
        <v>36</v>
      </c>
      <c r="D21" s="10">
        <v>1800</v>
      </c>
      <c r="E21" s="78">
        <v>420</v>
      </c>
      <c r="F21" s="12"/>
      <c r="G21" s="59" t="s">
        <v>143</v>
      </c>
      <c r="H21" s="11" t="s">
        <v>144</v>
      </c>
      <c r="I21" s="11"/>
      <c r="J21" s="11">
        <v>32134.2</v>
      </c>
      <c r="K21" s="11">
        <v>32134.2</v>
      </c>
      <c r="L21" s="11">
        <v>32134.2</v>
      </c>
      <c r="M21" s="11">
        <v>32134.2</v>
      </c>
      <c r="N21" s="11">
        <v>32134.2</v>
      </c>
      <c r="O21" s="11">
        <f t="shared" si="0"/>
        <v>160671</v>
      </c>
      <c r="P21" s="85" t="s">
        <v>145</v>
      </c>
    </row>
    <row r="22" spans="1:16" ht="15.75" x14ac:dyDescent="0.25">
      <c r="A22" s="5"/>
      <c r="B22" s="29"/>
      <c r="C22" s="10" t="s">
        <v>37</v>
      </c>
      <c r="D22" s="10">
        <v>1400</v>
      </c>
      <c r="E22" s="78">
        <v>450</v>
      </c>
      <c r="F22" s="12"/>
      <c r="G22" s="59" t="s">
        <v>100</v>
      </c>
      <c r="H22" s="11" t="s">
        <v>126</v>
      </c>
      <c r="I22" s="11"/>
      <c r="J22" s="11">
        <v>706.5</v>
      </c>
      <c r="K22" s="11">
        <v>706.5</v>
      </c>
      <c r="L22" s="11">
        <v>706.5</v>
      </c>
      <c r="M22" s="11">
        <v>706.5</v>
      </c>
      <c r="N22" s="11">
        <v>706.5</v>
      </c>
      <c r="O22" s="11">
        <f t="shared" si="0"/>
        <v>3532.5</v>
      </c>
      <c r="P22" s="85" t="s">
        <v>139</v>
      </c>
    </row>
    <row r="23" spans="1:16" ht="15.75" x14ac:dyDescent="0.25">
      <c r="A23" s="5"/>
      <c r="B23" s="29"/>
      <c r="C23" s="10" t="s">
        <v>28</v>
      </c>
      <c r="D23" s="10">
        <v>1320</v>
      </c>
      <c r="E23" s="78">
        <v>400</v>
      </c>
      <c r="F23" s="12"/>
      <c r="G23" s="59" t="s">
        <v>101</v>
      </c>
      <c r="H23" s="11" t="s">
        <v>127</v>
      </c>
      <c r="I23" s="11"/>
      <c r="J23" s="11">
        <v>780</v>
      </c>
      <c r="K23" s="11">
        <v>780</v>
      </c>
      <c r="L23" s="11">
        <v>780</v>
      </c>
      <c r="M23" s="11">
        <v>780</v>
      </c>
      <c r="N23" s="11">
        <v>780</v>
      </c>
      <c r="O23" s="11">
        <f t="shared" si="0"/>
        <v>3900</v>
      </c>
      <c r="P23" s="85" t="s">
        <v>139</v>
      </c>
    </row>
    <row r="24" spans="1:16" ht="15.75" x14ac:dyDescent="0.25">
      <c r="A24" s="5"/>
      <c r="B24" s="29"/>
      <c r="C24" s="10" t="s">
        <v>27</v>
      </c>
      <c r="D24" s="10">
        <v>2400</v>
      </c>
      <c r="E24" s="78">
        <v>800</v>
      </c>
      <c r="F24" s="12"/>
      <c r="G24" s="59" t="s">
        <v>102</v>
      </c>
      <c r="H24" s="11" t="s">
        <v>128</v>
      </c>
      <c r="I24" s="11"/>
      <c r="J24" s="11">
        <v>432</v>
      </c>
      <c r="K24" s="11">
        <v>432</v>
      </c>
      <c r="L24" s="11">
        <v>432</v>
      </c>
      <c r="M24" s="11">
        <v>432</v>
      </c>
      <c r="N24" s="11">
        <v>432</v>
      </c>
      <c r="O24" s="11">
        <f t="shared" si="0"/>
        <v>2160</v>
      </c>
      <c r="P24" s="85" t="s">
        <v>139</v>
      </c>
    </row>
    <row r="25" spans="1:16" ht="17.25" customHeight="1" x14ac:dyDescent="0.25">
      <c r="A25" s="5"/>
      <c r="B25" s="29"/>
      <c r="C25" s="10" t="s">
        <v>40</v>
      </c>
      <c r="D25" s="10">
        <v>1400</v>
      </c>
      <c r="E25" s="78">
        <v>500</v>
      </c>
      <c r="F25" s="12"/>
      <c r="G25" s="59" t="s">
        <v>103</v>
      </c>
      <c r="H25" s="11" t="s">
        <v>129</v>
      </c>
      <c r="I25" s="11"/>
      <c r="J25" s="11">
        <v>385</v>
      </c>
      <c r="K25" s="11">
        <v>385</v>
      </c>
      <c r="L25" s="11">
        <v>385</v>
      </c>
      <c r="M25" s="11">
        <v>385</v>
      </c>
      <c r="N25" s="11">
        <v>385</v>
      </c>
      <c r="O25" s="11">
        <f t="shared" si="0"/>
        <v>1925</v>
      </c>
      <c r="P25" s="85" t="s">
        <v>139</v>
      </c>
    </row>
    <row r="26" spans="1:16" ht="15.75" x14ac:dyDescent="0.25">
      <c r="A26" s="5"/>
      <c r="B26" s="29"/>
      <c r="C26" s="10" t="s">
        <v>41</v>
      </c>
      <c r="D26" s="10">
        <v>1100</v>
      </c>
      <c r="E26" s="78">
        <v>350</v>
      </c>
      <c r="F26" s="12"/>
      <c r="G26" s="59" t="s">
        <v>104</v>
      </c>
      <c r="H26" s="11" t="s">
        <v>130</v>
      </c>
      <c r="I26" s="11"/>
      <c r="J26" s="11">
        <v>269.5</v>
      </c>
      <c r="K26" s="11">
        <v>269.5</v>
      </c>
      <c r="L26" s="11">
        <v>269.5</v>
      </c>
      <c r="M26" s="11">
        <v>269.5</v>
      </c>
      <c r="N26" s="11">
        <v>269.5</v>
      </c>
      <c r="O26" s="11">
        <f t="shared" si="0"/>
        <v>1347.5</v>
      </c>
      <c r="P26" s="85" t="s">
        <v>139</v>
      </c>
    </row>
    <row r="27" spans="1:16" ht="15.75" x14ac:dyDescent="0.25">
      <c r="A27" s="5"/>
      <c r="B27" s="29"/>
      <c r="C27" s="10" t="s">
        <v>42</v>
      </c>
      <c r="D27" s="10">
        <v>200</v>
      </c>
      <c r="E27" s="78">
        <v>60</v>
      </c>
      <c r="F27" s="12"/>
      <c r="G27" s="59" t="s">
        <v>105</v>
      </c>
      <c r="H27" s="11" t="s">
        <v>131</v>
      </c>
      <c r="I27" s="11"/>
      <c r="J27" s="11">
        <v>540</v>
      </c>
      <c r="K27" s="11">
        <v>540</v>
      </c>
      <c r="L27" s="11">
        <v>540</v>
      </c>
      <c r="M27" s="11">
        <v>540</v>
      </c>
      <c r="N27" s="11">
        <v>540</v>
      </c>
      <c r="O27" s="11">
        <f t="shared" si="0"/>
        <v>2700</v>
      </c>
      <c r="P27" s="85" t="s">
        <v>139</v>
      </c>
    </row>
    <row r="28" spans="1:16" ht="15.75" x14ac:dyDescent="0.25">
      <c r="A28" s="5"/>
      <c r="B28" s="29"/>
      <c r="C28" s="10" t="s">
        <v>43</v>
      </c>
      <c r="D28" s="10">
        <v>1000</v>
      </c>
      <c r="E28" s="78">
        <v>300</v>
      </c>
      <c r="F28" s="12"/>
      <c r="G28" s="59" t="s">
        <v>106</v>
      </c>
      <c r="H28" s="11" t="s">
        <v>132</v>
      </c>
      <c r="I28" s="11"/>
      <c r="J28" s="11">
        <v>327</v>
      </c>
      <c r="K28" s="11">
        <v>327</v>
      </c>
      <c r="L28" s="11">
        <v>327</v>
      </c>
      <c r="M28" s="11">
        <v>327</v>
      </c>
      <c r="N28" s="11">
        <v>327</v>
      </c>
      <c r="O28" s="11">
        <f t="shared" si="0"/>
        <v>1635</v>
      </c>
      <c r="P28" s="85" t="s">
        <v>139</v>
      </c>
    </row>
    <row r="29" spans="1:16" ht="15.75" x14ac:dyDescent="0.25">
      <c r="A29" s="5"/>
      <c r="B29" s="29"/>
      <c r="C29" s="10" t="s">
        <v>44</v>
      </c>
      <c r="D29" s="10">
        <v>220</v>
      </c>
      <c r="E29" s="78">
        <v>100</v>
      </c>
      <c r="F29" s="12"/>
      <c r="G29" s="59" t="s">
        <v>107</v>
      </c>
      <c r="H29" s="11" t="s">
        <v>133</v>
      </c>
      <c r="I29" s="11"/>
      <c r="J29" s="11">
        <v>272</v>
      </c>
      <c r="K29" s="11">
        <v>272</v>
      </c>
      <c r="L29" s="11">
        <v>272</v>
      </c>
      <c r="M29" s="11">
        <v>272</v>
      </c>
      <c r="N29" s="11">
        <v>272</v>
      </c>
      <c r="O29" s="11">
        <f t="shared" si="0"/>
        <v>1360</v>
      </c>
      <c r="P29" s="85" t="s">
        <v>139</v>
      </c>
    </row>
    <row r="30" spans="1:16" ht="15.75" x14ac:dyDescent="0.25">
      <c r="A30" s="5"/>
      <c r="B30" s="29"/>
      <c r="C30" s="10" t="s">
        <v>45</v>
      </c>
      <c r="D30" s="10">
        <v>200</v>
      </c>
      <c r="E30" s="78">
        <v>100</v>
      </c>
      <c r="F30" s="12"/>
      <c r="G30" s="59" t="s">
        <v>108</v>
      </c>
      <c r="H30" s="11" t="s">
        <v>134</v>
      </c>
      <c r="I30" s="11"/>
      <c r="J30" s="11">
        <v>154</v>
      </c>
      <c r="K30" s="11">
        <v>154</v>
      </c>
      <c r="L30" s="11">
        <v>154</v>
      </c>
      <c r="M30" s="11">
        <v>154</v>
      </c>
      <c r="N30" s="11">
        <v>154</v>
      </c>
      <c r="O30" s="11">
        <f t="shared" si="0"/>
        <v>770</v>
      </c>
      <c r="P30" s="85" t="s">
        <v>139</v>
      </c>
    </row>
    <row r="31" spans="1:16" ht="15.75" x14ac:dyDescent="0.25">
      <c r="A31" s="5"/>
      <c r="B31" s="29"/>
      <c r="C31" s="10" t="s">
        <v>47</v>
      </c>
      <c r="D31" s="10">
        <v>400</v>
      </c>
      <c r="E31" s="78">
        <v>150</v>
      </c>
      <c r="F31" s="12"/>
      <c r="G31" s="59" t="s">
        <v>109</v>
      </c>
      <c r="H31" s="11" t="s">
        <v>135</v>
      </c>
      <c r="I31" s="11"/>
      <c r="J31" s="11">
        <v>1720.5</v>
      </c>
      <c r="K31" s="11">
        <v>1720.5</v>
      </c>
      <c r="L31" s="11">
        <v>1720.5</v>
      </c>
      <c r="M31" s="11">
        <v>1720.5</v>
      </c>
      <c r="N31" s="11">
        <v>1720.5</v>
      </c>
      <c r="O31" s="11">
        <f t="shared" si="0"/>
        <v>8602.5</v>
      </c>
      <c r="P31" s="85" t="s">
        <v>139</v>
      </c>
    </row>
    <row r="32" spans="1:16" ht="15.75" x14ac:dyDescent="0.25">
      <c r="A32" s="5"/>
      <c r="B32" s="29"/>
      <c r="C32" s="10" t="s">
        <v>48</v>
      </c>
      <c r="D32" s="10">
        <v>400</v>
      </c>
      <c r="E32" s="78">
        <v>150</v>
      </c>
      <c r="F32" s="12"/>
      <c r="G32" s="59" t="s">
        <v>110</v>
      </c>
      <c r="H32" s="11" t="s">
        <v>136</v>
      </c>
      <c r="I32" s="11"/>
      <c r="J32" s="11">
        <v>2023.5</v>
      </c>
      <c r="K32" s="11">
        <v>2023.5</v>
      </c>
      <c r="L32" s="11">
        <v>2023.5</v>
      </c>
      <c r="M32" s="11">
        <v>2023.5</v>
      </c>
      <c r="N32" s="11">
        <v>2023.5</v>
      </c>
      <c r="O32" s="11">
        <f t="shared" si="0"/>
        <v>10117.5</v>
      </c>
      <c r="P32" s="85" t="s">
        <v>139</v>
      </c>
    </row>
    <row r="33" spans="1:16" ht="15.75" x14ac:dyDescent="0.25">
      <c r="A33" s="5"/>
      <c r="B33" s="29"/>
      <c r="C33" s="10" t="s">
        <v>49</v>
      </c>
      <c r="D33" s="10">
        <v>400</v>
      </c>
      <c r="E33" s="78">
        <v>152</v>
      </c>
      <c r="F33" s="12"/>
      <c r="G33" s="59" t="s">
        <v>111</v>
      </c>
      <c r="H33" s="11" t="s">
        <v>137</v>
      </c>
      <c r="I33" s="11"/>
      <c r="J33" s="11">
        <v>1229.68</v>
      </c>
      <c r="K33" s="11">
        <v>1229.68</v>
      </c>
      <c r="L33" s="11">
        <v>1229.68</v>
      </c>
      <c r="M33" s="11">
        <v>1229.68</v>
      </c>
      <c r="N33" s="11">
        <v>1229.68</v>
      </c>
      <c r="O33" s="11">
        <f t="shared" si="0"/>
        <v>6148.4000000000005</v>
      </c>
      <c r="P33" s="85" t="s">
        <v>139</v>
      </c>
    </row>
    <row r="34" spans="1:16" ht="15.75" x14ac:dyDescent="0.25">
      <c r="A34" s="5"/>
      <c r="B34" s="29"/>
      <c r="C34" s="10" t="s">
        <v>46</v>
      </c>
      <c r="D34" s="10">
        <v>210</v>
      </c>
      <c r="E34" s="78">
        <v>100</v>
      </c>
      <c r="F34" s="12"/>
      <c r="G34" s="59" t="s">
        <v>112</v>
      </c>
      <c r="H34" s="11" t="s">
        <v>138</v>
      </c>
      <c r="I34" s="11"/>
      <c r="J34" s="11">
        <v>97</v>
      </c>
      <c r="K34" s="11">
        <v>97</v>
      </c>
      <c r="L34" s="11">
        <v>97</v>
      </c>
      <c r="M34" s="11">
        <v>97</v>
      </c>
      <c r="N34" s="11">
        <v>97</v>
      </c>
      <c r="O34" s="11">
        <f t="shared" si="0"/>
        <v>485</v>
      </c>
      <c r="P34" s="85" t="s">
        <v>139</v>
      </c>
    </row>
    <row r="35" spans="1:16" ht="47.25" x14ac:dyDescent="0.25">
      <c r="A35" s="23"/>
      <c r="B35" s="23"/>
      <c r="C35" s="38" t="s">
        <v>52</v>
      </c>
      <c r="D35" s="79" t="s">
        <v>114</v>
      </c>
      <c r="E35" s="80"/>
      <c r="F35" s="24"/>
      <c r="G35" s="48"/>
      <c r="H35" s="48"/>
      <c r="I35" s="48"/>
      <c r="J35" s="48"/>
      <c r="K35" s="48"/>
      <c r="L35" s="48"/>
      <c r="M35" s="48"/>
      <c r="N35" s="48"/>
      <c r="O35" s="11"/>
      <c r="P35" s="86"/>
    </row>
    <row r="36" spans="1:16" s="58" customFormat="1" ht="31.5" x14ac:dyDescent="0.25">
      <c r="A36" s="55"/>
      <c r="B36" s="56"/>
      <c r="C36" s="81" t="s">
        <v>60</v>
      </c>
      <c r="D36" s="79" t="s">
        <v>79</v>
      </c>
      <c r="E36" s="80"/>
      <c r="F36" s="57"/>
      <c r="G36" s="82" t="s">
        <v>60</v>
      </c>
      <c r="H36" s="83"/>
      <c r="I36" s="83"/>
      <c r="J36" s="83">
        <v>1330</v>
      </c>
      <c r="K36" s="83">
        <v>1330</v>
      </c>
      <c r="L36" s="83">
        <v>1330</v>
      </c>
      <c r="M36" s="83">
        <v>1330</v>
      </c>
      <c r="N36" s="83">
        <v>1330</v>
      </c>
      <c r="O36" s="83">
        <f t="shared" si="0"/>
        <v>6650</v>
      </c>
      <c r="P36" s="87" t="s">
        <v>140</v>
      </c>
    </row>
    <row r="37" spans="1:16" s="58" customFormat="1" ht="31.5" x14ac:dyDescent="0.25">
      <c r="A37" s="55"/>
      <c r="B37" s="56"/>
      <c r="C37" s="81" t="s">
        <v>61</v>
      </c>
      <c r="D37" s="79" t="s">
        <v>80</v>
      </c>
      <c r="E37" s="80"/>
      <c r="F37" s="57"/>
      <c r="G37" s="82" t="s">
        <v>61</v>
      </c>
      <c r="H37" s="83"/>
      <c r="I37" s="83"/>
      <c r="J37" s="83">
        <v>1585</v>
      </c>
      <c r="K37" s="83">
        <v>1585</v>
      </c>
      <c r="L37" s="83">
        <v>1585</v>
      </c>
      <c r="M37" s="83">
        <v>1585</v>
      </c>
      <c r="N37" s="83">
        <v>1585</v>
      </c>
      <c r="O37" s="83">
        <f t="shared" si="0"/>
        <v>7925</v>
      </c>
      <c r="P37" s="87" t="s">
        <v>140</v>
      </c>
    </row>
    <row r="38" spans="1:16" s="58" customFormat="1" ht="31.5" x14ac:dyDescent="0.25">
      <c r="A38" s="55"/>
      <c r="B38" s="56"/>
      <c r="C38" s="81" t="s">
        <v>62</v>
      </c>
      <c r="D38" s="79" t="s">
        <v>81</v>
      </c>
      <c r="E38" s="80"/>
      <c r="F38" s="57"/>
      <c r="G38" s="82" t="s">
        <v>62</v>
      </c>
      <c r="H38" s="83"/>
      <c r="I38" s="83"/>
      <c r="J38" s="83">
        <v>62049.599999999999</v>
      </c>
      <c r="K38" s="83">
        <v>62049.599999999999</v>
      </c>
      <c r="L38" s="83">
        <v>62049.599999999999</v>
      </c>
      <c r="M38" s="83">
        <v>62049.599999999999</v>
      </c>
      <c r="N38" s="83">
        <v>62049.599999999999</v>
      </c>
      <c r="O38" s="83">
        <f t="shared" si="0"/>
        <v>310248</v>
      </c>
      <c r="P38" s="87" t="s">
        <v>140</v>
      </c>
    </row>
    <row r="39" spans="1:16" s="58" customFormat="1" ht="31.5" x14ac:dyDescent="0.25">
      <c r="A39" s="55"/>
      <c r="B39" s="56"/>
      <c r="C39" s="81" t="s">
        <v>63</v>
      </c>
      <c r="D39" s="79" t="s">
        <v>82</v>
      </c>
      <c r="E39" s="80"/>
      <c r="F39" s="57"/>
      <c r="G39" s="82" t="s">
        <v>63</v>
      </c>
      <c r="H39" s="83"/>
      <c r="I39" s="83"/>
      <c r="J39" s="83">
        <v>2400</v>
      </c>
      <c r="K39" s="83">
        <v>2400</v>
      </c>
      <c r="L39" s="83">
        <v>2400</v>
      </c>
      <c r="M39" s="83">
        <v>2400</v>
      </c>
      <c r="N39" s="83">
        <v>2400</v>
      </c>
      <c r="O39" s="83">
        <f t="shared" si="0"/>
        <v>12000</v>
      </c>
      <c r="P39" s="87" t="s">
        <v>140</v>
      </c>
    </row>
    <row r="40" spans="1:16" s="58" customFormat="1" ht="31.5" x14ac:dyDescent="0.25">
      <c r="A40" s="55"/>
      <c r="B40" s="56"/>
      <c r="C40" s="81" t="s">
        <v>64</v>
      </c>
      <c r="D40" s="79" t="s">
        <v>79</v>
      </c>
      <c r="E40" s="80"/>
      <c r="F40" s="57"/>
      <c r="G40" s="82" t="s">
        <v>64</v>
      </c>
      <c r="H40" s="83"/>
      <c r="I40" s="83"/>
      <c r="J40" s="83">
        <v>960</v>
      </c>
      <c r="K40" s="83">
        <v>960</v>
      </c>
      <c r="L40" s="83">
        <v>960</v>
      </c>
      <c r="M40" s="83">
        <v>960</v>
      </c>
      <c r="N40" s="83">
        <v>960</v>
      </c>
      <c r="O40" s="83">
        <f t="shared" si="0"/>
        <v>4800</v>
      </c>
      <c r="P40" s="87" t="s">
        <v>140</v>
      </c>
    </row>
    <row r="41" spans="1:16" s="58" customFormat="1" ht="31.5" x14ac:dyDescent="0.25">
      <c r="A41" s="55"/>
      <c r="B41" s="56"/>
      <c r="C41" s="81" t="s">
        <v>65</v>
      </c>
      <c r="D41" s="79" t="s">
        <v>83</v>
      </c>
      <c r="E41" s="80"/>
      <c r="F41" s="57"/>
      <c r="G41" s="82" t="s">
        <v>65</v>
      </c>
      <c r="H41" s="83"/>
      <c r="I41" s="83"/>
      <c r="J41" s="83">
        <v>224.76</v>
      </c>
      <c r="K41" s="83">
        <v>224.76</v>
      </c>
      <c r="L41" s="83">
        <v>224.76</v>
      </c>
      <c r="M41" s="83">
        <v>224.76</v>
      </c>
      <c r="N41" s="83">
        <v>224.76</v>
      </c>
      <c r="O41" s="83">
        <f t="shared" si="0"/>
        <v>1123.8</v>
      </c>
      <c r="P41" s="87" t="s">
        <v>140</v>
      </c>
    </row>
    <row r="42" spans="1:16" s="58" customFormat="1" ht="31.5" x14ac:dyDescent="0.25">
      <c r="A42" s="55"/>
      <c r="B42" s="56"/>
      <c r="C42" s="81" t="s">
        <v>66</v>
      </c>
      <c r="D42" s="79" t="s">
        <v>83</v>
      </c>
      <c r="E42" s="80"/>
      <c r="F42" s="57"/>
      <c r="G42" s="82" t="s">
        <v>66</v>
      </c>
      <c r="H42" s="83"/>
      <c r="I42" s="83"/>
      <c r="J42" s="83">
        <v>224.76</v>
      </c>
      <c r="K42" s="83">
        <v>224.76</v>
      </c>
      <c r="L42" s="83">
        <v>224.76</v>
      </c>
      <c r="M42" s="83">
        <v>224.76</v>
      </c>
      <c r="N42" s="83">
        <v>224.76</v>
      </c>
      <c r="O42" s="83">
        <f t="shared" si="0"/>
        <v>1123.8</v>
      </c>
      <c r="P42" s="87" t="s">
        <v>140</v>
      </c>
    </row>
    <row r="43" spans="1:16" s="58" customFormat="1" ht="31.5" x14ac:dyDescent="0.25">
      <c r="A43" s="55"/>
      <c r="B43" s="56"/>
      <c r="C43" s="81" t="s">
        <v>67</v>
      </c>
      <c r="D43" s="79" t="s">
        <v>84</v>
      </c>
      <c r="E43" s="80"/>
      <c r="F43" s="57"/>
      <c r="G43" s="82" t="s">
        <v>67</v>
      </c>
      <c r="H43" s="83"/>
      <c r="I43" s="83"/>
      <c r="J43" s="83">
        <v>224.76</v>
      </c>
      <c r="K43" s="83">
        <v>224.76</v>
      </c>
      <c r="L43" s="83">
        <v>224.76</v>
      </c>
      <c r="M43" s="83">
        <v>224.76</v>
      </c>
      <c r="N43" s="83">
        <v>224.76</v>
      </c>
      <c r="O43" s="83">
        <f t="shared" si="0"/>
        <v>1123.8</v>
      </c>
      <c r="P43" s="87" t="s">
        <v>140</v>
      </c>
    </row>
    <row r="44" spans="1:16" s="58" customFormat="1" ht="31.5" x14ac:dyDescent="0.25">
      <c r="A44" s="55"/>
      <c r="B44" s="56"/>
      <c r="C44" s="81" t="s">
        <v>68</v>
      </c>
      <c r="D44" s="79" t="s">
        <v>80</v>
      </c>
      <c r="E44" s="80"/>
      <c r="F44" s="57"/>
      <c r="G44" s="82" t="s">
        <v>68</v>
      </c>
      <c r="H44" s="83"/>
      <c r="I44" s="83"/>
      <c r="J44" s="83">
        <v>5509</v>
      </c>
      <c r="K44" s="83">
        <v>5509</v>
      </c>
      <c r="L44" s="83">
        <v>5509</v>
      </c>
      <c r="M44" s="83">
        <v>5509</v>
      </c>
      <c r="N44" s="83">
        <v>5509</v>
      </c>
      <c r="O44" s="83">
        <f t="shared" si="0"/>
        <v>27545</v>
      </c>
      <c r="P44" s="87" t="s">
        <v>140</v>
      </c>
    </row>
    <row r="45" spans="1:16" s="58" customFormat="1" ht="31.5" x14ac:dyDescent="0.25">
      <c r="A45" s="55"/>
      <c r="B45" s="56"/>
      <c r="C45" s="81" t="s">
        <v>69</v>
      </c>
      <c r="D45" s="79" t="s">
        <v>80</v>
      </c>
      <c r="E45" s="80"/>
      <c r="F45" s="57"/>
      <c r="G45" s="82" t="s">
        <v>69</v>
      </c>
      <c r="H45" s="83"/>
      <c r="I45" s="83"/>
      <c r="J45" s="83">
        <v>5509</v>
      </c>
      <c r="K45" s="83">
        <v>5509</v>
      </c>
      <c r="L45" s="83">
        <v>5509</v>
      </c>
      <c r="M45" s="83">
        <v>5509</v>
      </c>
      <c r="N45" s="83">
        <v>5509</v>
      </c>
      <c r="O45" s="83">
        <f t="shared" si="0"/>
        <v>27545</v>
      </c>
      <c r="P45" s="87" t="s">
        <v>140</v>
      </c>
    </row>
    <row r="46" spans="1:16" s="58" customFormat="1" ht="31.5" x14ac:dyDescent="0.25">
      <c r="A46" s="55"/>
      <c r="B46" s="56"/>
      <c r="C46" s="81" t="s">
        <v>70</v>
      </c>
      <c r="D46" s="79" t="s">
        <v>80</v>
      </c>
      <c r="E46" s="80"/>
      <c r="F46" s="57"/>
      <c r="G46" s="82" t="s">
        <v>70</v>
      </c>
      <c r="H46" s="83"/>
      <c r="I46" s="83"/>
      <c r="J46" s="83">
        <v>5509</v>
      </c>
      <c r="K46" s="83">
        <v>5509</v>
      </c>
      <c r="L46" s="83">
        <v>5509</v>
      </c>
      <c r="M46" s="83">
        <v>5509</v>
      </c>
      <c r="N46" s="83">
        <v>5509</v>
      </c>
      <c r="O46" s="83">
        <f t="shared" si="0"/>
        <v>27545</v>
      </c>
      <c r="P46" s="87" t="s">
        <v>140</v>
      </c>
    </row>
    <row r="47" spans="1:16" s="58" customFormat="1" ht="31.5" x14ac:dyDescent="0.25">
      <c r="A47" s="55"/>
      <c r="B47" s="56"/>
      <c r="C47" s="81" t="s">
        <v>71</v>
      </c>
      <c r="D47" s="79" t="s">
        <v>85</v>
      </c>
      <c r="E47" s="80"/>
      <c r="F47" s="57"/>
      <c r="G47" s="82" t="s">
        <v>71</v>
      </c>
      <c r="H47" s="83"/>
      <c r="I47" s="83"/>
      <c r="J47" s="83">
        <v>1052.26</v>
      </c>
      <c r="K47" s="83">
        <v>1052.26</v>
      </c>
      <c r="L47" s="83">
        <v>1052.26</v>
      </c>
      <c r="M47" s="83">
        <v>1052.26</v>
      </c>
      <c r="N47" s="83">
        <v>1052.26</v>
      </c>
      <c r="O47" s="83">
        <f t="shared" si="0"/>
        <v>5261.3</v>
      </c>
      <c r="P47" s="87" t="s">
        <v>140</v>
      </c>
    </row>
    <row r="48" spans="1:16" s="58" customFormat="1" ht="31.5" x14ac:dyDescent="0.25">
      <c r="A48" s="55"/>
      <c r="B48" s="56"/>
      <c r="C48" s="81" t="s">
        <v>72</v>
      </c>
      <c r="D48" s="79" t="s">
        <v>85</v>
      </c>
      <c r="E48" s="80"/>
      <c r="F48" s="57"/>
      <c r="G48" s="82" t="s">
        <v>72</v>
      </c>
      <c r="H48" s="83"/>
      <c r="I48" s="83"/>
      <c r="J48" s="83">
        <v>1052.26</v>
      </c>
      <c r="K48" s="83">
        <v>1052.26</v>
      </c>
      <c r="L48" s="83">
        <v>1052.26</v>
      </c>
      <c r="M48" s="83">
        <v>1052.26</v>
      </c>
      <c r="N48" s="83">
        <v>1052.26</v>
      </c>
      <c r="O48" s="83">
        <f t="shared" si="0"/>
        <v>5261.3</v>
      </c>
      <c r="P48" s="87" t="s">
        <v>140</v>
      </c>
    </row>
    <row r="49" spans="1:16" s="58" customFormat="1" ht="31.5" x14ac:dyDescent="0.25">
      <c r="A49" s="55"/>
      <c r="B49" s="56"/>
      <c r="C49" s="81" t="s">
        <v>73</v>
      </c>
      <c r="D49" s="79" t="s">
        <v>83</v>
      </c>
      <c r="E49" s="80"/>
      <c r="F49" s="57"/>
      <c r="G49" s="82" t="s">
        <v>73</v>
      </c>
      <c r="H49" s="83"/>
      <c r="I49" s="83"/>
      <c r="J49" s="83">
        <v>2248.7399999999998</v>
      </c>
      <c r="K49" s="83">
        <v>2248.7399999999998</v>
      </c>
      <c r="L49" s="83">
        <v>2248.7399999999998</v>
      </c>
      <c r="M49" s="83">
        <v>2248.7399999999998</v>
      </c>
      <c r="N49" s="83">
        <v>2248.7399999999998</v>
      </c>
      <c r="O49" s="83">
        <f t="shared" si="0"/>
        <v>11243.699999999999</v>
      </c>
      <c r="P49" s="87" t="s">
        <v>140</v>
      </c>
    </row>
    <row r="50" spans="1:16" s="58" customFormat="1" ht="31.5" x14ac:dyDescent="0.25">
      <c r="A50" s="55"/>
      <c r="B50" s="56"/>
      <c r="C50" s="81" t="s">
        <v>74</v>
      </c>
      <c r="D50" s="79" t="s">
        <v>86</v>
      </c>
      <c r="E50" s="80"/>
      <c r="F50" s="57"/>
      <c r="G50" s="82" t="s">
        <v>74</v>
      </c>
      <c r="H50" s="83"/>
      <c r="I50" s="83"/>
      <c r="J50" s="83">
        <v>2863.68</v>
      </c>
      <c r="K50" s="83">
        <v>2863.68</v>
      </c>
      <c r="L50" s="83">
        <v>2863.68</v>
      </c>
      <c r="M50" s="83">
        <v>2863.68</v>
      </c>
      <c r="N50" s="83">
        <v>2863.68</v>
      </c>
      <c r="O50" s="83">
        <f t="shared" si="0"/>
        <v>14318.4</v>
      </c>
      <c r="P50" s="87" t="s">
        <v>140</v>
      </c>
    </row>
    <row r="51" spans="1:16" s="58" customFormat="1" ht="31.5" x14ac:dyDescent="0.25">
      <c r="A51" s="55"/>
      <c r="B51" s="56"/>
      <c r="C51" s="81" t="s">
        <v>75</v>
      </c>
      <c r="D51" s="79" t="s">
        <v>86</v>
      </c>
      <c r="E51" s="80"/>
      <c r="F51" s="57"/>
      <c r="G51" s="82" t="s">
        <v>75</v>
      </c>
      <c r="H51" s="83"/>
      <c r="I51" s="83"/>
      <c r="J51" s="83">
        <v>2863.68</v>
      </c>
      <c r="K51" s="83">
        <v>2863.68</v>
      </c>
      <c r="L51" s="83">
        <v>2863.68</v>
      </c>
      <c r="M51" s="83">
        <v>2863.68</v>
      </c>
      <c r="N51" s="83">
        <v>2863.68</v>
      </c>
      <c r="O51" s="83">
        <f t="shared" si="0"/>
        <v>14318.4</v>
      </c>
      <c r="P51" s="87" t="s">
        <v>140</v>
      </c>
    </row>
    <row r="52" spans="1:16" s="58" customFormat="1" ht="31.5" x14ac:dyDescent="0.25">
      <c r="A52" s="55"/>
      <c r="B52" s="56"/>
      <c r="C52" s="81" t="s">
        <v>76</v>
      </c>
      <c r="D52" s="79" t="s">
        <v>87</v>
      </c>
      <c r="E52" s="80"/>
      <c r="F52" s="57"/>
      <c r="G52" s="82" t="s">
        <v>76</v>
      </c>
      <c r="H52" s="83"/>
      <c r="I52" s="83"/>
      <c r="J52" s="83">
        <v>1079.8</v>
      </c>
      <c r="K52" s="83">
        <v>1079.8</v>
      </c>
      <c r="L52" s="83">
        <v>1079.8</v>
      </c>
      <c r="M52" s="83">
        <v>1079.8</v>
      </c>
      <c r="N52" s="83">
        <v>1079.8</v>
      </c>
      <c r="O52" s="83">
        <f t="shared" si="0"/>
        <v>5399</v>
      </c>
      <c r="P52" s="87" t="s">
        <v>140</v>
      </c>
    </row>
    <row r="53" spans="1:16" s="58" customFormat="1" ht="31.5" x14ac:dyDescent="0.25">
      <c r="A53" s="55"/>
      <c r="B53" s="56"/>
      <c r="C53" s="81" t="s">
        <v>77</v>
      </c>
      <c r="D53" s="79" t="s">
        <v>87</v>
      </c>
      <c r="E53" s="80"/>
      <c r="F53" s="57"/>
      <c r="G53" s="82" t="s">
        <v>77</v>
      </c>
      <c r="H53" s="83"/>
      <c r="I53" s="83"/>
      <c r="J53" s="83">
        <v>1079.8</v>
      </c>
      <c r="K53" s="83">
        <v>1079.8</v>
      </c>
      <c r="L53" s="83">
        <v>1079.8</v>
      </c>
      <c r="M53" s="83">
        <v>1079.8</v>
      </c>
      <c r="N53" s="83">
        <v>1079.8</v>
      </c>
      <c r="O53" s="83">
        <f t="shared" si="0"/>
        <v>5399</v>
      </c>
      <c r="P53" s="87" t="s">
        <v>140</v>
      </c>
    </row>
    <row r="54" spans="1:16" s="58" customFormat="1" ht="31.5" x14ac:dyDescent="0.25">
      <c r="A54" s="55"/>
      <c r="B54" s="56"/>
      <c r="C54" s="81" t="s">
        <v>78</v>
      </c>
      <c r="D54" s="79" t="s">
        <v>88</v>
      </c>
      <c r="E54" s="80"/>
      <c r="F54" s="57"/>
      <c r="G54" s="82" t="s">
        <v>78</v>
      </c>
      <c r="H54" s="83"/>
      <c r="I54" s="83"/>
      <c r="J54" s="83">
        <v>931.8</v>
      </c>
      <c r="K54" s="83">
        <v>931.8</v>
      </c>
      <c r="L54" s="83">
        <v>931.8</v>
      </c>
      <c r="M54" s="83">
        <v>931.8</v>
      </c>
      <c r="N54" s="83">
        <v>931.8</v>
      </c>
      <c r="O54" s="83">
        <f t="shared" si="0"/>
        <v>4659</v>
      </c>
      <c r="P54" s="87" t="s">
        <v>140</v>
      </c>
    </row>
    <row r="55" spans="1:16" ht="64.5" customHeight="1" x14ac:dyDescent="0.25">
      <c r="A55" s="23"/>
      <c r="B55" s="60">
        <v>7</v>
      </c>
      <c r="C55" s="47" t="s">
        <v>58</v>
      </c>
      <c r="D55" s="41" t="s">
        <v>12</v>
      </c>
      <c r="E55" s="41">
        <f>(150*5*21*12)/1000</f>
        <v>189</v>
      </c>
      <c r="F55" s="24"/>
      <c r="G55" s="84" t="s">
        <v>141</v>
      </c>
      <c r="H55" s="48"/>
      <c r="I55" s="48"/>
      <c r="J55" s="48"/>
      <c r="K55" s="50"/>
      <c r="L55" s="50"/>
      <c r="M55" s="50"/>
      <c r="N55" s="50"/>
      <c r="O55" s="50"/>
      <c r="P55" s="49"/>
    </row>
    <row r="56" spans="1:16" ht="77.25" customHeight="1" x14ac:dyDescent="0.25">
      <c r="A56" s="23"/>
      <c r="B56" s="21"/>
      <c r="C56" s="47" t="s">
        <v>59</v>
      </c>
      <c r="D56" s="41" t="s">
        <v>56</v>
      </c>
      <c r="E56" s="41">
        <v>69</v>
      </c>
      <c r="F56" s="24"/>
      <c r="G56" s="84" t="s">
        <v>142</v>
      </c>
      <c r="H56" s="48"/>
      <c r="I56" s="48"/>
      <c r="J56" s="48"/>
      <c r="K56" s="50"/>
      <c r="L56" s="50"/>
      <c r="M56" s="50"/>
      <c r="N56" s="50"/>
      <c r="O56" s="50"/>
      <c r="P56" s="49"/>
    </row>
    <row r="57" spans="1:16" ht="15.75" x14ac:dyDescent="0.25">
      <c r="A57" s="5"/>
      <c r="B57" s="21"/>
      <c r="C57" s="19" t="s">
        <v>9</v>
      </c>
      <c r="D57" s="5"/>
      <c r="E57" s="5"/>
      <c r="F57" s="7"/>
      <c r="G57" s="7"/>
      <c r="H57" s="7"/>
      <c r="I57" s="7"/>
      <c r="J57" s="7"/>
      <c r="K57" s="8"/>
      <c r="L57" s="8"/>
      <c r="M57" s="8"/>
      <c r="N57" s="8"/>
      <c r="O57" s="8"/>
      <c r="P57" s="49"/>
    </row>
    <row r="58" spans="1:16" ht="204.75" x14ac:dyDescent="0.25">
      <c r="A58" s="5"/>
      <c r="B58" s="22" t="s">
        <v>11</v>
      </c>
      <c r="C58" s="30" t="s">
        <v>53</v>
      </c>
      <c r="D58" s="5"/>
      <c r="E58" s="5"/>
      <c r="F58" s="7"/>
      <c r="G58" s="7"/>
      <c r="H58" s="7"/>
      <c r="I58" s="7"/>
      <c r="J58" s="7"/>
      <c r="K58" s="5"/>
      <c r="L58" s="5"/>
      <c r="M58" s="5"/>
      <c r="N58" s="5"/>
      <c r="O58" s="21"/>
      <c r="P58" s="5"/>
    </row>
    <row r="59" spans="1:16" ht="15.75" x14ac:dyDescent="0.25"/>
    <row r="60" spans="1:16" ht="15.75" x14ac:dyDescent="0.25">
      <c r="D60" s="74"/>
      <c r="E60" s="74"/>
      <c r="F60" s="74"/>
      <c r="G60" s="74"/>
      <c r="H60" s="74"/>
      <c r="I60" s="74"/>
      <c r="J60" s="74"/>
      <c r="K60" s="74"/>
      <c r="L60" s="74"/>
      <c r="M60" s="34"/>
      <c r="N60" s="34"/>
    </row>
    <row r="61" spans="1:16" ht="15.75" x14ac:dyDescent="0.25">
      <c r="D61" s="74"/>
      <c r="E61" s="74"/>
      <c r="F61" s="74"/>
      <c r="G61" s="74"/>
      <c r="H61" s="74"/>
      <c r="I61" s="74"/>
      <c r="J61" s="74"/>
      <c r="K61" s="74"/>
      <c r="L61" s="74"/>
      <c r="M61" s="34"/>
      <c r="N61" s="34"/>
    </row>
    <row r="64" spans="1:16" ht="30" customHeight="1" x14ac:dyDescent="0.25">
      <c r="C64" s="4"/>
    </row>
  </sheetData>
  <mergeCells count="35">
    <mergeCell ref="P6:P7"/>
    <mergeCell ref="B8:B9"/>
    <mergeCell ref="F5:L5"/>
    <mergeCell ref="B6:B7"/>
    <mergeCell ref="D61:L61"/>
    <mergeCell ref="C6:C7"/>
    <mergeCell ref="D6:D7"/>
    <mergeCell ref="F6:F7"/>
    <mergeCell ref="D60:L60"/>
    <mergeCell ref="D35:E35"/>
    <mergeCell ref="D36:E36"/>
    <mergeCell ref="D37:E37"/>
    <mergeCell ref="D38:E38"/>
    <mergeCell ref="D39:E39"/>
    <mergeCell ref="D40:E40"/>
    <mergeCell ref="D41:E41"/>
    <mergeCell ref="C1:L1"/>
    <mergeCell ref="C2:L2"/>
    <mergeCell ref="B3:C3"/>
    <mergeCell ref="F3:L3"/>
    <mergeCell ref="B4:C4"/>
    <mergeCell ref="F4:L4"/>
    <mergeCell ref="D42:E42"/>
    <mergeCell ref="D43:E43"/>
    <mergeCell ref="D44:E44"/>
    <mergeCell ref="D45:E45"/>
    <mergeCell ref="D46:E46"/>
    <mergeCell ref="D52:E52"/>
    <mergeCell ref="D53:E53"/>
    <mergeCell ref="D54:E54"/>
    <mergeCell ref="D47:E47"/>
    <mergeCell ref="D48:E48"/>
    <mergeCell ref="D49:E49"/>
    <mergeCell ref="D50:E50"/>
    <mergeCell ref="D51:E51"/>
  </mergeCells>
  <pageMargins left="0.7" right="0.7" top="0.75" bottom="0.75" header="0.3" footer="0.3"/>
  <pageSetup paperSize="9" scale="3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Analizator biochimic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PC</cp:lastModifiedBy>
  <cp:lastPrinted>2025-02-17T15:40:58Z</cp:lastPrinted>
  <dcterms:created xsi:type="dcterms:W3CDTF">2024-06-12T08:23:56Z</dcterms:created>
  <dcterms:modified xsi:type="dcterms:W3CDTF">2025-02-17T15:41:16Z</dcterms:modified>
</cp:coreProperties>
</file>