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Instrumentar REPETAT 2023\Modificări 15.09.23\"/>
    </mc:Choice>
  </mc:AlternateContent>
  <xr:revisionPtr revIDLastSave="0" documentId="13_ncr:1_{17F8DE6E-317E-49B9-BE99-8C189EDD7F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5" l="1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K12" i="7"/>
  <c r="J12" i="7"/>
  <c r="K38" i="5" l="1"/>
  <c r="J38" i="5"/>
</calcChain>
</file>

<file path=xl/sharedStrings.xml><?xml version="1.0" encoding="utf-8"?>
<sst xmlns="http://schemas.openxmlformats.org/spreadsheetml/2006/main" count="320" uniqueCount="106">
  <si>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</si>
  <si>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</si>
  <si>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</si>
  <si>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</si>
  <si>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</si>
  <si>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</si>
  <si>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</si>
  <si>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</si>
  <si>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</si>
  <si>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</si>
  <si>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</si>
  <si>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</si>
  <si>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</si>
  <si>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</si>
  <si>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</si>
  <si>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</si>
  <si>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</si>
  <si>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</si>
  <si>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</si>
  <si>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</si>
  <si>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</si>
  <si>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</si>
  <si>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</si>
  <si>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</si>
  <si>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</si>
  <si>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</si>
  <si>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</si>
  <si>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</si>
  <si>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</si>
  <si>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</si>
  <si>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Bucată</t>
  </si>
  <si>
    <t>Nr de înregistrare AMDM/ Standarde de Referință</t>
  </si>
  <si>
    <t xml:space="preserve">Specificația tehnică propusă de operatorul economic </t>
  </si>
  <si>
    <t>Suma Totală</t>
  </si>
  <si>
    <t>Termodisector tip L (Hook)</t>
  </si>
  <si>
    <t>Instrumente chirurgicale pentru bloc operator Chirurgie Colorectală</t>
  </si>
  <si>
    <t>Instrumente chirurgicale pentru bloc operator Chirurgie generală</t>
  </si>
  <si>
    <t>Valoarea estimativă</t>
  </si>
  <si>
    <t xml:space="preserve">Achiziţionarea centralizată a Instrumentarului Chirurgical/Medical conform necesităţilor instituţiilor medico-sanitare publice (IMSP) pentru anul 2023, REPETAT
</t>
  </si>
  <si>
    <t>Endoscopice   Instrumente chirurgicale pentru bloc operator Chirurgie toracică</t>
  </si>
  <si>
    <t>Pensa disector tip DENNIS(VATS Uniport)</t>
  </si>
  <si>
    <t>Instrumente chirurgicale pentru bloc operator Chirurgie toracică</t>
  </si>
  <si>
    <t>Pensa port tampon tip GROSS-MAIER</t>
  </si>
  <si>
    <t>Foarfece chirurgical tip DOYEN</t>
  </si>
  <si>
    <t>Pensetă anatomica STANDARD</t>
  </si>
  <si>
    <t>Pensetă chirurgicală STANDARD</t>
  </si>
  <si>
    <t>Instrumente chirurgicale pentru bloc operator  СHIRURGIA vasculară</t>
  </si>
  <si>
    <t>Foarfece tip Potts-Smith 180mm</t>
  </si>
  <si>
    <t>Foarfece tip Potts-De Martel 220mm</t>
  </si>
  <si>
    <t>Instrumente chirurgicale pentru bloc operator de urgență</t>
  </si>
  <si>
    <t>Pensă cu cremaliera  (Mikulicz)</t>
  </si>
  <si>
    <t>Pensă de tip ”Mosquito”, încovoiat pe plan</t>
  </si>
  <si>
    <t>Pensă hemostatică Rochester-Ochsner  încovoiata 200mm. (Kocher)</t>
  </si>
  <si>
    <t>Pensă hemostatică Rochester-Ochsner  încovoiata 150mm. (Kocher)</t>
  </si>
  <si>
    <t xml:space="preserve"> Pensa porttampon GROSS-MAIER , curb, 200mm</t>
  </si>
  <si>
    <t>Portac microchirurgical tip Castroviejo, curbat, lung.145mm</t>
  </si>
  <si>
    <t>Clește ciupitor os Liston, angular, lungime 170 mm</t>
  </si>
  <si>
    <t>Clește ciupitor os Liston, angular, lungime 200 mm</t>
  </si>
  <si>
    <t>Foarfece chirurgical tip ''METZENBAUM'' mare</t>
  </si>
  <si>
    <t>Pensetă anatomică 20см  200х2,5mm</t>
  </si>
  <si>
    <t xml:space="preserve"> Instrumente pentru interventii chirurgicale bloc operator HBP si VAE</t>
  </si>
  <si>
    <t xml:space="preserve"> Pensa porttampon GROSS-MAIER , drept, 250mm</t>
  </si>
  <si>
    <t xml:space="preserve"> Pencet atraumatic DE BAKEY, 200mm</t>
  </si>
  <si>
    <t>Endoscopice Instrumente pentru interventii chirurgicale bloc operator HBP si VAE</t>
  </si>
  <si>
    <t xml:space="preserve">Tub pentru punctie cu control de aspiratie 5mm </t>
  </si>
  <si>
    <t>Instrumente chirurgicale pentru bloc operator Urologie</t>
  </si>
  <si>
    <t>Extractor de piatra</t>
  </si>
  <si>
    <t xml:space="preserve">Pensa hemostatica tip PEAN </t>
  </si>
  <si>
    <t>Penceta anatomica STANDARD</t>
  </si>
  <si>
    <t>Penceta chirurgicală STANDARD</t>
  </si>
  <si>
    <t>Endoscopice Instrumente chirurgicale pentru bloc operator Chirurgia Generala</t>
  </si>
  <si>
    <t>Canula  (port laparascopic) de 11mm (150mm)</t>
  </si>
  <si>
    <t>Instrumente chirurgicale pentru secția Morfopatologie</t>
  </si>
  <si>
    <t>Cuţit p/u amputaţie mare LANGENBERCH, 315mm</t>
  </si>
  <si>
    <t>Cuţit p/u coaste, cartilaginos LANGENBERCH</t>
  </si>
  <si>
    <t xml:space="preserve">Termenul de livrare/prestare/executare/instalare și dare în exploatare: DDP - Franco destinație vămuit, Incoterms 2020, până la 75 zile de la înregistrarea contractului de CAPCS
</t>
  </si>
  <si>
    <t>Pensa disector tip  Dennis, curbata la stânga, branșa zimțată, lungimea de lucru - 23 cm, lungimea totala - 34-40cm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</si>
  <si>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r>
      <t>Pensa port tampon tip GROSS-MAIER, 250</t>
    </r>
    <r>
      <rPr>
        <b/>
        <sz val="11"/>
        <color rgb="FFFF0000"/>
        <rFont val="Times New Roman"/>
        <family val="1"/>
      </rPr>
      <t>-270</t>
    </r>
    <r>
      <rPr>
        <sz val="11"/>
        <color indexed="8"/>
        <rFont val="Times New Roman"/>
        <family val="1"/>
      </rPr>
      <t xml:space="preserve"> mm direct, Cronţang.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  </r>
  </si>
  <si>
    <r>
      <t>Foarfece chirurgical tip DOYEN vertical încovoiate  170-</t>
    </r>
    <r>
      <rPr>
        <b/>
        <sz val="11"/>
        <color rgb="FFFF0000"/>
        <rFont val="Times New Roman"/>
        <family val="1"/>
      </rPr>
      <t>180</t>
    </r>
    <r>
      <rPr>
        <sz val="11"/>
        <color indexed="8"/>
        <rFont val="Times New Roman"/>
        <family val="1"/>
      </rPr>
      <t xml:space="preserve">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  </r>
  </si>
  <si>
    <t>Penceta anatomica STANDARDL-20cm,  200х2,5mm.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</si>
  <si>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Pensetă chirurgicală STANDARD, L-16cm , 160x2,5mm, 1x2.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</si>
  <si>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r>
      <t>Foarfece tip Potts-Smith, lungime 180 mm (+/-1mm), tip supercut, branșe angulate 60°, ascuțite,  lamă cu tăiere supercut, codificarea color a mânerelor supercut.</t>
    </r>
    <r>
      <rPr>
        <sz val="11"/>
        <color rgb="FFFF0000"/>
        <rFont val="Times New Roman"/>
        <family val="1"/>
      </rPr>
      <t xml:space="preserve"> Reutilizabil, material inox medical, nesteril, duritatea metalului în limitele 50-58 HRC confirmată prin certificat de la producător</t>
    </r>
    <r>
      <rPr>
        <sz val="11"/>
        <rFont val="Times New Roman"/>
        <family val="1"/>
      </rPr>
      <t xml:space="preserve">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  </r>
  </si>
  <si>
    <r>
      <t>Foarfece tip Potts-De Martel, lungime 220 mm (</t>
    </r>
    <r>
      <rPr>
        <b/>
        <sz val="11"/>
        <color rgb="FFFF0000"/>
        <rFont val="Times New Roman"/>
        <family val="1"/>
      </rPr>
      <t>+/-10mm</t>
    </r>
    <r>
      <rPr>
        <sz val="11"/>
        <rFont val="Times New Roman"/>
        <family val="1"/>
      </rPr>
      <t xml:space="preserve">), fine,  branșe angulate 60°, ascuțite.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  </r>
  </si>
  <si>
    <r>
      <t>Pensă cu cremaliera (Mikulicz), 195-</t>
    </r>
    <r>
      <rPr>
        <b/>
        <sz val="11"/>
        <color rgb="FFFF0000"/>
        <rFont val="Times New Roman"/>
        <family val="1"/>
      </rPr>
      <t>205</t>
    </r>
    <r>
      <rPr>
        <sz val="11"/>
        <rFont val="Times New Roman"/>
        <family val="1"/>
      </rPr>
      <t xml:space="preserve">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  </r>
  </si>
  <si>
    <r>
      <t xml:space="preserve">Pensă de tip ”Mosquito”, încovoiat pe plan, lungime 151mm </t>
    </r>
    <r>
      <rPr>
        <b/>
        <sz val="11"/>
        <color rgb="FFFF0000"/>
        <rFont val="Times New Roman"/>
        <family val="1"/>
      </rPr>
      <t xml:space="preserve"> (+/-10mm)</t>
    </r>
    <r>
      <rPr>
        <sz val="11"/>
        <rFont val="Times New Roman"/>
        <family val="1"/>
      </rPr>
      <t>, vârf fin, 20x0,01mm.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  </r>
  </si>
  <si>
    <t>Pensă hemostatică Rochester-Ochsner 1x2 dinți , încovoiați lungime -200mm  (Kocher). 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</si>
  <si>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hemostatică Rochester-Ochsner 1x2 dinți , încovoiați lungime -150mm  (Kocher). 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</si>
  <si>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Pensa porttampon  GROSS-MAIER , curb, cu clemariera, 220mm.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</si>
  <si>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microchirurgical tip Castroviejo, lungime 145mm (+/-1mm), branșe curbate, pentru sutură 9/0-11/0, mânere plate tip arc, cu clichet. Reutilizabil, material inox medical, nesteril. Ambalaj securizat (pentru microportace si microfoarfece se va exclude ambalajul de polietilena). 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</si>
  <si>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Clește ciupitor os Liston, ușor angular, lungime 170 mm (+/-1mm).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</si>
  <si>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Clește ciupitor os Liston, angular, lungime 200 mm (+/-1mm).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</si>
  <si>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>Foarfece chirurgical tip ''METZENBAUM'' mare ,curb 250mm 40x0,5mm.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</si>
  <si>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Pensetă anatomică 20см  200х2,5mm.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</si>
  <si>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cu cremaliera (Mikulicz), 195mm.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</si>
  <si>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Pensa porttampon  GROSS-MAIER , drept, cu clemariera, 250mm.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</si>
  <si>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r>
      <t xml:space="preserve">Pencet atraumatic DE BAKEY,  </t>
    </r>
    <r>
      <rPr>
        <b/>
        <sz val="11"/>
        <color rgb="FFFF0000"/>
        <rFont val="Times New Roman"/>
        <family val="1"/>
      </rPr>
      <t>DREPT</t>
    </r>
    <r>
      <rPr>
        <sz val="11"/>
        <rFont val="Times New Roman"/>
        <family val="1"/>
      </rPr>
      <t>, lungimea 200mm,  grosimea branșei de clemare 2,0mm.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  </r>
  </si>
  <si>
    <t xml:space="preserve">Tub pentru punctie cu control de aspiratie a chisturilor, din 2 parti: corp- diametrul 5mm, varful acului pentru puncție diametrul 1,6mm, Lungimea - 360mm, conector Luer.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                                                   </t>
  </si>
  <si>
    <t>Termo disector tip L (Hook) D-5mm; L- 330± 30mm, varf - cirlig in forma de L , cu conector pin tip tata ᴓ4mm.  pentru coagulare monopolară.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</t>
  </si>
  <si>
    <t>Extractor de piatra tip HEIMING 170mm.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</t>
  </si>
  <si>
    <r>
      <t xml:space="preserve">Pensă hemostatică tip PEAN, cu branșele curbate, serate, lungimea 140 mm. </t>
    </r>
    <r>
      <rPr>
        <sz val="11"/>
        <color rgb="FFFF0000"/>
        <rFont val="Times New Roman"/>
        <family val="1"/>
      </rPr>
      <t>Clemaliera Să fie congruentă.</t>
    </r>
    <r>
      <rPr>
        <sz val="11"/>
        <rFont val="Times New Roman"/>
        <family val="1"/>
      </rPr>
      <t xml:space="preserve">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  </r>
  </si>
  <si>
    <r>
      <t xml:space="preserve">Penceta chirurgicală STANDARD, L-16cm </t>
    </r>
    <r>
      <rPr>
        <sz val="11"/>
        <color rgb="FFFF0000"/>
        <rFont val="Times New Roman"/>
        <family val="1"/>
      </rPr>
      <t>(+/-1 cm)</t>
    </r>
    <r>
      <rPr>
        <sz val="11"/>
        <rFont val="Times New Roman"/>
        <family val="1"/>
      </rPr>
      <t>, 160x2,5mm, 1x2.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  </r>
  </si>
  <si>
    <t xml:space="preserve">Canula  (port laparascopic) de 11 mm diametru, parte de lucru  150± 10mm,  cu conector robinet pentru insuflator, valvă multifuncțională, capat distal oval oblic.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</si>
  <si>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>Cuțit pentru amputație, mare
Lungime - minim 315 mm
Dimensiunilea părții de lucru - minim 180 mm
Reutilizabil, din inox medical</t>
  </si>
  <si>
    <t>Cuțit pentru cartilaj costal, masiv, NL 205x75, sub forma unui bisturiu abdominal, a cărui lamă este ușor îndoită anterior, destinat disecției cartilajelor costale și a altor țesuturi dense, în principal la deschiderea cadavrului;
Greutatea - minim 0,05 kg;
Lungimea - minim 205 mm, 
Reutilizabil, din inox medical</t>
  </si>
  <si>
    <t>Achiziţionarea centralizată a Instrumentarului Chirurgical/Medical conform necesităţilor instituţiilor medico-sanitare publice (IMSP) pentru anul 2023, REPETAT</t>
  </si>
  <si>
    <r>
      <t xml:space="preserve">Penceta anatomica STANDARDL-20cm  </t>
    </r>
    <r>
      <rPr>
        <sz val="11"/>
        <color rgb="FFFF0000"/>
        <rFont val="Times New Roman"/>
        <family val="1"/>
      </rPr>
      <t>(+/-1 cm)</t>
    </r>
    <r>
      <rPr>
        <sz val="11"/>
        <rFont val="Times New Roman"/>
        <family val="1"/>
      </rPr>
      <t>,  200х2,5mm.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</si>
</sst>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4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4" tint="-0.249977111117893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1" fillId="0" borderId="0"/>
    <xf numFmtId="0" fontId="11" fillId="0" borderId="0"/>
    <xf numFmtId="0" fontId="10" fillId="0" borderId="0"/>
    <xf numFmtId="0" fontId="10" fillId="0" borderId="0"/>
    <xf numFmtId="0" fontId="1" fillId="0" borderId="0"/>
    <xf numFmtId="0" fontId="4" fillId="0" borderId="0"/>
  </cellStyleXfs>
  <cellXfs count="96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3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0" xfId="0" applyAlignment="1"/>
    <xf numFmtId="0" fontId="7" fillId="0" borderId="0" xfId="1" applyFont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0" xfId="1" applyFont="1" applyAlignment="1" applyProtection="1">
      <protection locked="0"/>
    </xf>
    <xf numFmtId="0" fontId="7" fillId="0" borderId="1" xfId="0" applyFont="1" applyBorder="1" applyAlignment="1">
      <alignment vertical="center"/>
    </xf>
    <xf numFmtId="0" fontId="8" fillId="3" borderId="2" xfId="0" applyFont="1" applyFill="1" applyBorder="1" applyAlignment="1" applyProtection="1">
      <alignment vertical="center" wrapText="1"/>
    </xf>
    <xf numFmtId="0" fontId="9" fillId="0" borderId="2" xfId="0" applyFont="1" applyBorder="1" applyAlignment="1">
      <alignment vertical="center" wrapText="1"/>
    </xf>
    <xf numFmtId="0" fontId="12" fillId="3" borderId="0" xfId="1" applyFont="1" applyFill="1" applyAlignment="1" applyProtection="1">
      <alignment horizontal="center" vertical="center"/>
      <protection locked="0"/>
    </xf>
    <xf numFmtId="2" fontId="12" fillId="3" borderId="0" xfId="1" applyNumberFormat="1" applyFont="1" applyFill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6" fillId="3" borderId="2" xfId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4" fontId="16" fillId="2" borderId="1" xfId="1" applyNumberFormat="1" applyFont="1" applyFill="1" applyBorder="1" applyAlignment="1" applyProtection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  <protection locked="0"/>
    </xf>
    <xf numFmtId="2" fontId="13" fillId="3" borderId="0" xfId="1" applyNumberFormat="1" applyFont="1" applyFill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4" fontId="13" fillId="0" borderId="0" xfId="1" applyNumberFormat="1" applyFon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horizontal="center" vertical="center" wrapText="1"/>
      <protection locked="0"/>
    </xf>
    <xf numFmtId="4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6" fillId="3" borderId="0" xfId="1" applyFont="1" applyFill="1" applyBorder="1" applyAlignment="1" applyProtection="1">
      <alignment horizontal="center" vertical="center" wrapText="1"/>
      <protection locked="0"/>
    </xf>
    <xf numFmtId="4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 wrapText="1"/>
      <protection locked="0"/>
    </xf>
    <xf numFmtId="0" fontId="16" fillId="2" borderId="5" xfId="1" applyFont="1" applyFill="1" applyBorder="1" applyAlignment="1" applyProtection="1">
      <alignment horizontal="center" vertical="center" wrapText="1"/>
    </xf>
    <xf numFmtId="0" fontId="6" fillId="3" borderId="5" xfId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1" applyFont="1" applyAlignment="1" applyProtection="1">
      <alignment horizontal="center" vertical="center" wrapText="1"/>
      <protection locked="0"/>
    </xf>
    <xf numFmtId="4" fontId="12" fillId="0" borderId="0" xfId="1" applyNumberFormat="1" applyFont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4" fontId="13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2" fillId="3" borderId="1" xfId="1" applyFont="1" applyFill="1" applyBorder="1" applyAlignment="1" applyProtection="1">
      <alignment horizontal="center" vertical="center"/>
      <protection locked="0"/>
    </xf>
    <xf numFmtId="2" fontId="12" fillId="3" borderId="1" xfId="1" applyNumberFormat="1" applyFont="1" applyFill="1" applyBorder="1" applyAlignment="1" applyProtection="1">
      <alignment horizontal="center" vertical="center"/>
      <protection locked="0"/>
    </xf>
    <xf numFmtId="0" fontId="17" fillId="3" borderId="1" xfId="6" applyFont="1" applyFill="1" applyBorder="1" applyAlignment="1">
      <alignment horizontal="center" vertical="center"/>
    </xf>
    <xf numFmtId="0" fontId="13" fillId="3" borderId="5" xfId="1" applyFont="1" applyFill="1" applyBorder="1" applyAlignment="1" applyProtection="1">
      <alignment horizontal="center" vertical="center"/>
    </xf>
    <xf numFmtId="0" fontId="13" fillId="3" borderId="1" xfId="1" applyFont="1" applyFill="1" applyBorder="1" applyAlignment="1" applyProtection="1">
      <alignment horizontal="center" vertical="center"/>
    </xf>
    <xf numFmtId="0" fontId="12" fillId="3" borderId="1" xfId="1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1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" fontId="2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wrapText="1"/>
    </xf>
    <xf numFmtId="0" fontId="25" fillId="0" borderId="1" xfId="1" applyFont="1" applyBorder="1" applyAlignment="1">
      <alignment horizontal="left" vertical="center" wrapText="1"/>
    </xf>
    <xf numFmtId="0" fontId="26" fillId="0" borderId="1" xfId="7" applyFont="1" applyBorder="1" applyAlignment="1">
      <alignment horizontal="left" vertical="center" wrapText="1"/>
    </xf>
    <xf numFmtId="4" fontId="27" fillId="3" borderId="1" xfId="6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top" wrapText="1"/>
    </xf>
    <xf numFmtId="0" fontId="29" fillId="0" borderId="1" xfId="1" applyFont="1" applyBorder="1" applyAlignment="1" applyProtection="1">
      <alignment horizontal="left" wrapText="1"/>
      <protection locked="0"/>
    </xf>
    <xf numFmtId="0" fontId="18" fillId="0" borderId="1" xfId="1" applyFont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2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5" xfId="1" applyFont="1" applyFill="1" applyBorder="1" applyAlignment="1" applyProtection="1">
      <alignment horizontal="center" vertical="center" wrapText="1"/>
      <protection locked="0"/>
    </xf>
    <xf numFmtId="0" fontId="6" fillId="0" borderId="6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8">
    <cellStyle name="Normal 2" xfId="1" xr:uid="{00000000-0005-0000-0000-000000000000}"/>
    <cellStyle name="Normal 2 2" xfId="7" xr:uid="{01FD89C3-CBB6-4F0D-A015-345B15FA4A36}"/>
    <cellStyle name="Normal 3" xfId="2" xr:uid="{00000000-0005-0000-0000-000001000000}"/>
    <cellStyle name="Normal 3 2" xfId="4" xr:uid="{00000000-0005-0000-0000-000002000000}"/>
    <cellStyle name="Normal 4" xfId="5" xr:uid="{00000000-0005-0000-0000-000003000000}"/>
    <cellStyle name="Normal 6" xfId="3" xr:uid="{00000000-0005-0000-0000-000004000000}"/>
    <cellStyle name="Обычный" xfId="0" builtinId="0"/>
    <cellStyle name="Обычный 2" xfId="6" xr:uid="{AE1D0258-7F76-4B2F-AB21-8400555323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43"/>
  <sheetViews>
    <sheetView tabSelected="1" topLeftCell="A22" zoomScale="77" zoomScaleNormal="77" workbookViewId="0">
      <selection activeCell="H33" sqref="H33"/>
    </sheetView>
  </sheetViews>
  <sheetFormatPr defaultColWidth="9.140625" defaultRowHeight="45" customHeight="1" x14ac:dyDescent="0.2"/>
  <cols>
    <col min="1" max="1" width="5.7109375" style="58" customWidth="1"/>
    <col min="2" max="2" width="5.5703125" style="58" customWidth="1"/>
    <col min="3" max="3" width="33.85546875" style="58" customWidth="1"/>
    <col min="4" max="4" width="19.140625" style="60" customWidth="1"/>
    <col min="5" max="5" width="11.42578125" style="58" customWidth="1"/>
    <col min="6" max="6" width="11.28515625" style="58" customWidth="1"/>
    <col min="7" max="7" width="12.28515625" style="58" customWidth="1"/>
    <col min="8" max="8" width="48.85546875" style="58" customWidth="1"/>
    <col min="9" max="9" width="36" style="58" customWidth="1"/>
    <col min="10" max="10" width="23.28515625" style="60" customWidth="1"/>
    <col min="11" max="16384" width="9.140625" style="58"/>
  </cols>
  <sheetData>
    <row r="1" spans="1:37" ht="45" customHeight="1" x14ac:dyDescent="0.2">
      <c r="C1" s="85" t="s">
        <v>29</v>
      </c>
      <c r="D1" s="85"/>
      <c r="E1" s="85"/>
      <c r="F1" s="85"/>
      <c r="G1" s="85"/>
      <c r="H1" s="85"/>
      <c r="I1" s="85"/>
      <c r="J1" s="85"/>
    </row>
    <row r="2" spans="1:37" ht="45" customHeight="1" x14ac:dyDescent="0.2">
      <c r="D2" s="88" t="s">
        <v>14</v>
      </c>
      <c r="E2" s="88"/>
      <c r="F2" s="88"/>
      <c r="G2" s="88"/>
      <c r="H2" s="88"/>
      <c r="I2" s="59"/>
    </row>
    <row r="3" spans="1:37" ht="45" customHeight="1" x14ac:dyDescent="0.2">
      <c r="A3" s="89" t="s">
        <v>9</v>
      </c>
      <c r="B3" s="89"/>
      <c r="C3" s="89"/>
      <c r="D3" s="90" t="s">
        <v>27</v>
      </c>
      <c r="E3" s="90"/>
      <c r="F3" s="90"/>
      <c r="G3" s="90"/>
      <c r="H3" s="90"/>
      <c r="J3" s="60" t="s">
        <v>12</v>
      </c>
    </row>
    <row r="4" spans="1:37" s="62" customFormat="1" ht="45" customHeight="1" x14ac:dyDescent="0.2">
      <c r="A4" s="86" t="s">
        <v>8</v>
      </c>
      <c r="B4" s="86"/>
      <c r="C4" s="86"/>
      <c r="D4" s="91" t="s">
        <v>104</v>
      </c>
      <c r="E4" s="91"/>
      <c r="F4" s="91"/>
      <c r="G4" s="91"/>
      <c r="H4" s="91"/>
      <c r="I4" s="91"/>
      <c r="J4" s="61" t="s">
        <v>13</v>
      </c>
    </row>
    <row r="5" spans="1:37" s="63" customFormat="1" ht="45" customHeight="1" x14ac:dyDescent="0.2">
      <c r="D5" s="86"/>
      <c r="E5" s="86"/>
      <c r="F5" s="86"/>
      <c r="G5" s="86"/>
      <c r="H5" s="86"/>
      <c r="I5" s="64"/>
      <c r="J5" s="64"/>
    </row>
    <row r="6" spans="1:37" ht="45" customHeight="1" x14ac:dyDescent="0.2">
      <c r="A6" s="65" t="s">
        <v>2</v>
      </c>
      <c r="B6" s="65" t="s">
        <v>0</v>
      </c>
      <c r="C6" s="65" t="s">
        <v>1</v>
      </c>
      <c r="D6" s="65" t="s">
        <v>3</v>
      </c>
      <c r="E6" s="65" t="s">
        <v>4</v>
      </c>
      <c r="F6" s="65" t="s">
        <v>5</v>
      </c>
      <c r="G6" s="65" t="s">
        <v>6</v>
      </c>
      <c r="H6" s="65" t="s">
        <v>7</v>
      </c>
      <c r="I6" s="65" t="s">
        <v>32</v>
      </c>
      <c r="J6" s="65" t="s">
        <v>31</v>
      </c>
    </row>
    <row r="7" spans="1:37" ht="45" customHeight="1" x14ac:dyDescent="0.2">
      <c r="A7" s="65">
        <v>1</v>
      </c>
      <c r="B7" s="87">
        <v>2</v>
      </c>
      <c r="C7" s="87"/>
      <c r="D7" s="87"/>
      <c r="E7" s="65">
        <v>3</v>
      </c>
      <c r="F7" s="65">
        <v>4</v>
      </c>
      <c r="G7" s="65">
        <v>5</v>
      </c>
      <c r="H7" s="65">
        <v>6</v>
      </c>
      <c r="I7" s="65"/>
      <c r="J7" s="65">
        <v>8</v>
      </c>
    </row>
    <row r="8" spans="1:37" ht="45" customHeight="1" x14ac:dyDescent="0.25">
      <c r="A8" s="66" t="s">
        <v>26</v>
      </c>
      <c r="B8" s="79">
        <v>1</v>
      </c>
      <c r="C8" s="80" t="s">
        <v>39</v>
      </c>
      <c r="D8" s="81" t="s">
        <v>40</v>
      </c>
      <c r="E8" s="67"/>
      <c r="F8" s="68"/>
      <c r="G8" s="69"/>
      <c r="H8" s="83" t="s">
        <v>76</v>
      </c>
      <c r="I8" s="70"/>
      <c r="J8" s="69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</row>
    <row r="9" spans="1:37" ht="45" customHeight="1" x14ac:dyDescent="0.25">
      <c r="A9" s="66" t="s">
        <v>26</v>
      </c>
      <c r="B9" s="79">
        <v>2</v>
      </c>
      <c r="C9" s="80" t="s">
        <v>41</v>
      </c>
      <c r="D9" s="81" t="s">
        <v>42</v>
      </c>
      <c r="E9" s="67"/>
      <c r="F9" s="68"/>
      <c r="G9" s="69"/>
      <c r="H9" s="83" t="s">
        <v>77</v>
      </c>
      <c r="I9" s="70"/>
      <c r="J9" s="69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</row>
    <row r="10" spans="1:37" ht="45" customHeight="1" x14ac:dyDescent="0.25">
      <c r="A10" s="66" t="s">
        <v>26</v>
      </c>
      <c r="B10" s="79">
        <v>3</v>
      </c>
      <c r="C10" s="80" t="s">
        <v>41</v>
      </c>
      <c r="D10" s="81" t="s">
        <v>43</v>
      </c>
      <c r="E10" s="67"/>
      <c r="F10" s="68"/>
      <c r="G10" s="72"/>
      <c r="H10" s="83" t="s">
        <v>78</v>
      </c>
      <c r="I10" s="70"/>
      <c r="J10" s="72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</row>
    <row r="11" spans="1:37" ht="45" customHeight="1" x14ac:dyDescent="0.25">
      <c r="A11" s="66" t="s">
        <v>26</v>
      </c>
      <c r="B11" s="79">
        <v>4</v>
      </c>
      <c r="C11" s="80" t="s">
        <v>41</v>
      </c>
      <c r="D11" s="81" t="s">
        <v>44</v>
      </c>
      <c r="E11" s="67"/>
      <c r="F11" s="68"/>
      <c r="G11" s="72"/>
      <c r="H11" s="84" t="s">
        <v>79</v>
      </c>
      <c r="I11" s="70"/>
      <c r="J11" s="72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</row>
    <row r="12" spans="1:37" ht="45" customHeight="1" x14ac:dyDescent="0.25">
      <c r="A12" s="66" t="s">
        <v>26</v>
      </c>
      <c r="B12" s="79">
        <v>5</v>
      </c>
      <c r="C12" s="80" t="s">
        <v>41</v>
      </c>
      <c r="D12" s="81" t="s">
        <v>45</v>
      </c>
      <c r="E12" s="67"/>
      <c r="F12" s="68"/>
      <c r="G12" s="72"/>
      <c r="H12" s="84" t="s">
        <v>80</v>
      </c>
      <c r="I12" s="70"/>
      <c r="J12" s="72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</row>
    <row r="13" spans="1:37" ht="45" customHeight="1" x14ac:dyDescent="0.25">
      <c r="A13" s="66" t="s">
        <v>26</v>
      </c>
      <c r="B13" s="79">
        <v>6</v>
      </c>
      <c r="C13" s="80" t="s">
        <v>46</v>
      </c>
      <c r="D13" s="81" t="s">
        <v>47</v>
      </c>
      <c r="E13" s="67"/>
      <c r="F13" s="68"/>
      <c r="G13" s="71"/>
      <c r="H13" s="84" t="s">
        <v>81</v>
      </c>
      <c r="I13" s="70"/>
      <c r="J13" s="73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</row>
    <row r="14" spans="1:37" ht="45" customHeight="1" x14ac:dyDescent="0.25">
      <c r="A14" s="66" t="s">
        <v>26</v>
      </c>
      <c r="B14" s="79">
        <v>7</v>
      </c>
      <c r="C14" s="80" t="s">
        <v>46</v>
      </c>
      <c r="D14" s="81" t="s">
        <v>48</v>
      </c>
      <c r="E14" s="67"/>
      <c r="F14" s="68"/>
      <c r="G14" s="71"/>
      <c r="H14" s="84" t="s">
        <v>82</v>
      </c>
      <c r="I14" s="70"/>
      <c r="J14" s="73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</row>
    <row r="15" spans="1:37" ht="45" customHeight="1" x14ac:dyDescent="0.25">
      <c r="A15" s="66" t="s">
        <v>26</v>
      </c>
      <c r="B15" s="79">
        <v>8</v>
      </c>
      <c r="C15" s="80" t="s">
        <v>49</v>
      </c>
      <c r="D15" s="81" t="s">
        <v>50</v>
      </c>
      <c r="E15" s="67"/>
      <c r="F15" s="68"/>
      <c r="G15" s="71"/>
      <c r="H15" s="84" t="s">
        <v>83</v>
      </c>
      <c r="I15" s="70"/>
      <c r="J15" s="73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</row>
    <row r="16" spans="1:37" ht="45" customHeight="1" x14ac:dyDescent="0.25">
      <c r="A16" s="66" t="s">
        <v>26</v>
      </c>
      <c r="B16" s="79">
        <v>9</v>
      </c>
      <c r="C16" s="80" t="s">
        <v>49</v>
      </c>
      <c r="D16" s="81" t="s">
        <v>51</v>
      </c>
      <c r="E16" s="67"/>
      <c r="F16" s="68"/>
      <c r="G16" s="71"/>
      <c r="H16" s="84" t="s">
        <v>84</v>
      </c>
      <c r="I16" s="70"/>
      <c r="J16" s="73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</row>
    <row r="17" spans="1:37" ht="45" customHeight="1" x14ac:dyDescent="0.25">
      <c r="A17" s="66" t="s">
        <v>26</v>
      </c>
      <c r="B17" s="79">
        <v>10</v>
      </c>
      <c r="C17" s="80" t="s">
        <v>49</v>
      </c>
      <c r="D17" s="81" t="s">
        <v>52</v>
      </c>
      <c r="E17" s="67"/>
      <c r="F17" s="68"/>
      <c r="G17" s="71"/>
      <c r="H17" s="84" t="s">
        <v>85</v>
      </c>
      <c r="I17" s="70"/>
      <c r="J17" s="73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</row>
    <row r="18" spans="1:37" ht="45" customHeight="1" x14ac:dyDescent="0.25">
      <c r="A18" s="66" t="s">
        <v>26</v>
      </c>
      <c r="B18" s="79">
        <v>11</v>
      </c>
      <c r="C18" s="80" t="s">
        <v>49</v>
      </c>
      <c r="D18" s="81" t="s">
        <v>53</v>
      </c>
      <c r="E18" s="67"/>
      <c r="F18" s="68"/>
      <c r="G18" s="71"/>
      <c r="H18" s="84" t="s">
        <v>86</v>
      </c>
      <c r="I18" s="74"/>
      <c r="J18" s="73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</row>
    <row r="19" spans="1:37" ht="45" customHeight="1" x14ac:dyDescent="0.25">
      <c r="A19" s="66" t="s">
        <v>26</v>
      </c>
      <c r="B19" s="79">
        <v>12</v>
      </c>
      <c r="C19" s="80" t="s">
        <v>49</v>
      </c>
      <c r="D19" s="81" t="s">
        <v>54</v>
      </c>
      <c r="E19" s="67"/>
      <c r="F19" s="68"/>
      <c r="G19" s="71"/>
      <c r="H19" s="84" t="s">
        <v>87</v>
      </c>
      <c r="I19" s="74"/>
      <c r="J19" s="73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</row>
    <row r="20" spans="1:37" ht="45" customHeight="1" x14ac:dyDescent="0.25">
      <c r="A20" s="66" t="s">
        <v>26</v>
      </c>
      <c r="B20" s="79">
        <v>13</v>
      </c>
      <c r="C20" s="80" t="s">
        <v>49</v>
      </c>
      <c r="D20" s="81" t="s">
        <v>55</v>
      </c>
      <c r="E20" s="67"/>
      <c r="F20" s="68"/>
      <c r="G20" s="71"/>
      <c r="H20" s="84" t="s">
        <v>88</v>
      </c>
      <c r="I20" s="74"/>
      <c r="J20" s="73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</row>
    <row r="21" spans="1:37" ht="45" customHeight="1" x14ac:dyDescent="0.25">
      <c r="A21" s="66" t="s">
        <v>26</v>
      </c>
      <c r="B21" s="79">
        <v>14</v>
      </c>
      <c r="C21" s="80" t="s">
        <v>49</v>
      </c>
      <c r="D21" s="81" t="s">
        <v>56</v>
      </c>
      <c r="E21" s="67"/>
      <c r="F21" s="68"/>
      <c r="G21" s="71"/>
      <c r="H21" s="84" t="s">
        <v>89</v>
      </c>
      <c r="I21" s="74"/>
      <c r="J21" s="73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</row>
    <row r="22" spans="1:37" ht="45" customHeight="1" x14ac:dyDescent="0.25">
      <c r="A22" s="66" t="s">
        <v>26</v>
      </c>
      <c r="B22" s="79">
        <v>15</v>
      </c>
      <c r="C22" s="80" t="s">
        <v>49</v>
      </c>
      <c r="D22" s="81" t="s">
        <v>57</v>
      </c>
      <c r="E22" s="67"/>
      <c r="F22" s="68"/>
      <c r="G22" s="71"/>
      <c r="H22" s="84" t="s">
        <v>90</v>
      </c>
      <c r="I22" s="74"/>
      <c r="J22" s="73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</row>
    <row r="23" spans="1:37" ht="45" customHeight="1" x14ac:dyDescent="0.25">
      <c r="A23" s="66" t="s">
        <v>26</v>
      </c>
      <c r="B23" s="79">
        <v>16</v>
      </c>
      <c r="C23" s="80" t="s">
        <v>35</v>
      </c>
      <c r="D23" s="81" t="s">
        <v>58</v>
      </c>
      <c r="E23" s="67"/>
      <c r="F23" s="68"/>
      <c r="G23" s="71"/>
      <c r="H23" s="84" t="s">
        <v>91</v>
      </c>
      <c r="I23" s="74"/>
      <c r="J23" s="73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</row>
    <row r="24" spans="1:37" ht="45" customHeight="1" x14ac:dyDescent="0.25">
      <c r="A24" s="66" t="s">
        <v>26</v>
      </c>
      <c r="B24" s="79">
        <v>17</v>
      </c>
      <c r="C24" s="80" t="s">
        <v>35</v>
      </c>
      <c r="D24" s="81" t="s">
        <v>59</v>
      </c>
      <c r="E24" s="67"/>
      <c r="F24" s="68"/>
      <c r="G24" s="71"/>
      <c r="H24" s="84" t="s">
        <v>92</v>
      </c>
      <c r="I24" s="74"/>
      <c r="J24" s="73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</row>
    <row r="25" spans="1:37" ht="45" customHeight="1" x14ac:dyDescent="0.25">
      <c r="A25" s="66" t="s">
        <v>26</v>
      </c>
      <c r="B25" s="79">
        <v>18</v>
      </c>
      <c r="C25" s="80" t="s">
        <v>35</v>
      </c>
      <c r="D25" s="81" t="s">
        <v>50</v>
      </c>
      <c r="E25" s="67"/>
      <c r="F25" s="68"/>
      <c r="G25" s="71"/>
      <c r="H25" s="84" t="s">
        <v>93</v>
      </c>
      <c r="I25" s="74"/>
      <c r="J25" s="73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</row>
    <row r="26" spans="1:37" ht="45" customHeight="1" x14ac:dyDescent="0.25">
      <c r="A26" s="66" t="s">
        <v>26</v>
      </c>
      <c r="B26" s="79">
        <v>19</v>
      </c>
      <c r="C26" s="80" t="s">
        <v>35</v>
      </c>
      <c r="D26" s="81" t="s">
        <v>53</v>
      </c>
      <c r="E26" s="67"/>
      <c r="F26" s="68"/>
      <c r="G26" s="71"/>
      <c r="H26" s="84" t="s">
        <v>86</v>
      </c>
      <c r="I26" s="74"/>
      <c r="J26" s="73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</row>
    <row r="27" spans="1:37" ht="45" customHeight="1" x14ac:dyDescent="0.25">
      <c r="A27" s="66" t="s">
        <v>26</v>
      </c>
      <c r="B27" s="79">
        <v>20</v>
      </c>
      <c r="C27" s="80" t="s">
        <v>60</v>
      </c>
      <c r="D27" s="81" t="s">
        <v>61</v>
      </c>
      <c r="E27" s="67"/>
      <c r="F27" s="68"/>
      <c r="G27" s="71"/>
      <c r="H27" s="84" t="s">
        <v>94</v>
      </c>
      <c r="I27" s="74"/>
      <c r="J27" s="73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</row>
    <row r="28" spans="1:37" ht="45" customHeight="1" x14ac:dyDescent="0.25">
      <c r="A28" s="66" t="s">
        <v>26</v>
      </c>
      <c r="B28" s="79">
        <v>21</v>
      </c>
      <c r="C28" s="80" t="s">
        <v>60</v>
      </c>
      <c r="D28" s="81" t="s">
        <v>62</v>
      </c>
      <c r="E28" s="67"/>
      <c r="F28" s="68"/>
      <c r="G28" s="71"/>
      <c r="H28" s="84" t="s">
        <v>95</v>
      </c>
      <c r="I28" s="74"/>
      <c r="J28" s="73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</row>
    <row r="29" spans="1:37" ht="45" customHeight="1" x14ac:dyDescent="0.25">
      <c r="A29" s="66" t="s">
        <v>26</v>
      </c>
      <c r="B29" s="79">
        <v>22</v>
      </c>
      <c r="C29" s="80" t="s">
        <v>63</v>
      </c>
      <c r="D29" s="81" t="s">
        <v>64</v>
      </c>
      <c r="E29" s="67"/>
      <c r="F29" s="68"/>
      <c r="G29" s="71"/>
      <c r="H29" s="84" t="s">
        <v>96</v>
      </c>
      <c r="I29" s="74"/>
      <c r="J29" s="73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</row>
    <row r="30" spans="1:37" ht="45" customHeight="1" x14ac:dyDescent="0.25">
      <c r="A30" s="66" t="s">
        <v>26</v>
      </c>
      <c r="B30" s="79">
        <v>23</v>
      </c>
      <c r="C30" s="80" t="s">
        <v>63</v>
      </c>
      <c r="D30" s="81" t="s">
        <v>34</v>
      </c>
      <c r="E30" s="67"/>
      <c r="F30" s="68"/>
      <c r="G30" s="71"/>
      <c r="H30" s="84" t="s">
        <v>97</v>
      </c>
      <c r="I30" s="74"/>
      <c r="J30" s="73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</row>
    <row r="31" spans="1:37" ht="45" customHeight="1" x14ac:dyDescent="0.25">
      <c r="A31" s="66" t="s">
        <v>26</v>
      </c>
      <c r="B31" s="79">
        <v>24</v>
      </c>
      <c r="C31" s="80" t="s">
        <v>65</v>
      </c>
      <c r="D31" s="81" t="s">
        <v>66</v>
      </c>
      <c r="E31" s="67"/>
      <c r="F31" s="68"/>
      <c r="G31" s="71"/>
      <c r="H31" s="84" t="s">
        <v>98</v>
      </c>
      <c r="I31" s="74"/>
      <c r="J31" s="73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</row>
    <row r="32" spans="1:37" ht="45" customHeight="1" x14ac:dyDescent="0.25">
      <c r="A32" s="66" t="s">
        <v>26</v>
      </c>
      <c r="B32" s="79">
        <v>25</v>
      </c>
      <c r="C32" s="80" t="s">
        <v>36</v>
      </c>
      <c r="D32" s="81" t="s">
        <v>67</v>
      </c>
      <c r="E32" s="67"/>
      <c r="F32" s="68"/>
      <c r="G32" s="71"/>
      <c r="H32" s="84" t="s">
        <v>99</v>
      </c>
      <c r="I32" s="74"/>
      <c r="J32" s="73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</row>
    <row r="33" spans="1:37" ht="45" customHeight="1" x14ac:dyDescent="0.25">
      <c r="A33" s="66" t="s">
        <v>26</v>
      </c>
      <c r="B33" s="79">
        <v>26</v>
      </c>
      <c r="C33" s="80" t="s">
        <v>36</v>
      </c>
      <c r="D33" s="81" t="s">
        <v>68</v>
      </c>
      <c r="E33" s="67"/>
      <c r="F33" s="68"/>
      <c r="G33" s="71"/>
      <c r="H33" s="84" t="s">
        <v>105</v>
      </c>
      <c r="I33" s="74"/>
      <c r="J33" s="73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</row>
    <row r="34" spans="1:37" ht="45" customHeight="1" x14ac:dyDescent="0.25">
      <c r="A34" s="66" t="s">
        <v>26</v>
      </c>
      <c r="B34" s="79">
        <v>27</v>
      </c>
      <c r="C34" s="80" t="s">
        <v>36</v>
      </c>
      <c r="D34" s="81" t="s">
        <v>69</v>
      </c>
      <c r="E34" s="67"/>
      <c r="F34" s="68"/>
      <c r="G34" s="71"/>
      <c r="H34" s="84" t="s">
        <v>100</v>
      </c>
      <c r="I34" s="74"/>
      <c r="J34" s="73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</row>
    <row r="35" spans="1:37" ht="45" customHeight="1" x14ac:dyDescent="0.25">
      <c r="A35" s="66" t="s">
        <v>26</v>
      </c>
      <c r="B35" s="79">
        <v>28</v>
      </c>
      <c r="C35" s="80" t="s">
        <v>70</v>
      </c>
      <c r="D35" s="81" t="s">
        <v>71</v>
      </c>
      <c r="E35" s="67"/>
      <c r="F35" s="68"/>
      <c r="G35" s="71"/>
      <c r="H35" s="84" t="s">
        <v>101</v>
      </c>
      <c r="I35" s="74"/>
      <c r="J35" s="73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</row>
    <row r="36" spans="1:37" ht="45" customHeight="1" x14ac:dyDescent="0.25">
      <c r="A36" s="66" t="s">
        <v>26</v>
      </c>
      <c r="B36" s="79">
        <v>29</v>
      </c>
      <c r="C36" s="80" t="s">
        <v>72</v>
      </c>
      <c r="D36" s="81" t="s">
        <v>73</v>
      </c>
      <c r="E36" s="67"/>
      <c r="F36" s="68"/>
      <c r="G36" s="71"/>
      <c r="H36" s="84" t="s">
        <v>102</v>
      </c>
      <c r="I36" s="74"/>
      <c r="J36" s="73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</row>
    <row r="37" spans="1:37" ht="45" customHeight="1" x14ac:dyDescent="0.25">
      <c r="A37" s="66" t="s">
        <v>26</v>
      </c>
      <c r="B37" s="79">
        <v>30</v>
      </c>
      <c r="C37" s="80" t="s">
        <v>72</v>
      </c>
      <c r="D37" s="81" t="s">
        <v>74</v>
      </c>
      <c r="E37" s="67"/>
      <c r="F37" s="68"/>
      <c r="G37" s="71"/>
      <c r="H37" s="84" t="s">
        <v>103</v>
      </c>
      <c r="I37" s="74"/>
      <c r="J37" s="73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</row>
    <row r="38" spans="1:37" ht="45" customHeight="1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</row>
    <row r="39" spans="1:37" ht="45" customHeight="1" x14ac:dyDescent="0.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</row>
    <row r="40" spans="1:37" ht="45" customHeight="1" x14ac:dyDescent="0.2">
      <c r="A40" s="72" t="s">
        <v>15</v>
      </c>
      <c r="B40" s="71"/>
      <c r="C40" s="71"/>
      <c r="D40" s="71"/>
      <c r="E40" s="72"/>
      <c r="F40" s="72"/>
      <c r="G40" s="72"/>
      <c r="H40" s="72"/>
      <c r="I40" s="72"/>
      <c r="J40" s="72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</row>
    <row r="41" spans="1:37" ht="45" customHeight="1" x14ac:dyDescent="0.2">
      <c r="A41" s="72"/>
      <c r="B41" s="75"/>
      <c r="C41" s="69"/>
      <c r="D41" s="76"/>
      <c r="E41" s="72"/>
      <c r="F41" s="72"/>
      <c r="G41" s="72"/>
      <c r="H41" s="72"/>
      <c r="I41" s="72"/>
      <c r="J41" s="72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</row>
    <row r="42" spans="1:37" ht="45" customHeight="1" x14ac:dyDescent="0.2">
      <c r="A42" s="77" t="s">
        <v>16</v>
      </c>
      <c r="B42" s="77"/>
      <c r="C42" s="77"/>
      <c r="D42" s="77"/>
      <c r="E42" s="77"/>
      <c r="F42" s="77"/>
      <c r="G42" s="77"/>
      <c r="H42" s="77"/>
      <c r="I42" s="77"/>
      <c r="J42" s="77"/>
    </row>
    <row r="43" spans="1:37" ht="45" customHeight="1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</row>
  </sheetData>
  <mergeCells count="8">
    <mergeCell ref="C1:J1"/>
    <mergeCell ref="D5:H5"/>
    <mergeCell ref="B7:D7"/>
    <mergeCell ref="D2:H2"/>
    <mergeCell ref="A3:C3"/>
    <mergeCell ref="D3:H3"/>
    <mergeCell ref="A4:C4"/>
    <mergeCell ref="D4:I4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45"/>
  <sheetViews>
    <sheetView topLeftCell="A32" zoomScale="80" zoomScaleNormal="80" workbookViewId="0">
      <selection activeCell="H34" sqref="H34"/>
    </sheetView>
  </sheetViews>
  <sheetFormatPr defaultColWidth="9.140625" defaultRowHeight="15.75" x14ac:dyDescent="0.2"/>
  <cols>
    <col min="1" max="1" width="3.42578125" style="29" customWidth="1"/>
    <col min="2" max="2" width="13.140625" style="29" customWidth="1"/>
    <col min="3" max="3" width="4.42578125" style="29" customWidth="1"/>
    <col min="4" max="4" width="25.85546875" style="29" customWidth="1"/>
    <col min="5" max="5" width="15.7109375" style="46" customWidth="1"/>
    <col min="6" max="6" width="15.28515625" style="27" customWidth="1"/>
    <col min="7" max="7" width="22.42578125" style="28" customWidth="1"/>
    <col min="8" max="8" width="19.5703125" style="27" customWidth="1"/>
    <col min="9" max="9" width="19.5703125" style="29" customWidth="1"/>
    <col min="10" max="10" width="19.28515625" style="29" customWidth="1"/>
    <col min="11" max="11" width="17" style="29" customWidth="1"/>
    <col min="12" max="12" width="33.42578125" style="29" customWidth="1"/>
    <col min="13" max="13" width="19.42578125" style="31" customWidth="1"/>
    <col min="14" max="16384" width="9.140625" style="29"/>
  </cols>
  <sheetData>
    <row r="1" spans="1:13" x14ac:dyDescent="0.2">
      <c r="D1" s="30" t="s">
        <v>28</v>
      </c>
      <c r="E1" s="30"/>
      <c r="F1" s="30"/>
      <c r="G1" s="30"/>
      <c r="H1" s="30"/>
      <c r="I1" s="30"/>
      <c r="J1" s="30"/>
      <c r="K1" s="30"/>
      <c r="L1" s="30"/>
    </row>
    <row r="2" spans="1:13" x14ac:dyDescent="0.2">
      <c r="D2" s="19" t="s">
        <v>17</v>
      </c>
      <c r="E2" s="19"/>
      <c r="F2" s="19"/>
      <c r="G2" s="19"/>
      <c r="H2" s="19"/>
      <c r="I2" s="19"/>
      <c r="J2" s="19"/>
      <c r="K2" s="19"/>
    </row>
    <row r="3" spans="1:13" x14ac:dyDescent="0.2">
      <c r="B3" s="32" t="s">
        <v>9</v>
      </c>
      <c r="C3" s="32"/>
      <c r="D3" s="32"/>
      <c r="E3" s="29" t="s">
        <v>27</v>
      </c>
      <c r="F3" s="29"/>
      <c r="G3" s="29"/>
      <c r="H3" s="29"/>
      <c r="K3" s="29" t="s">
        <v>10</v>
      </c>
      <c r="L3" s="29" t="s">
        <v>12</v>
      </c>
    </row>
    <row r="4" spans="1:13" s="36" customFormat="1" ht="31.5" x14ac:dyDescent="0.2">
      <c r="A4" s="33"/>
      <c r="B4" s="34" t="s">
        <v>8</v>
      </c>
      <c r="C4" s="34"/>
      <c r="D4" s="34"/>
      <c r="E4" s="92" t="s">
        <v>38</v>
      </c>
      <c r="F4" s="93"/>
      <c r="G4" s="93"/>
      <c r="H4" s="93"/>
      <c r="I4" s="93"/>
      <c r="J4" s="94"/>
      <c r="K4" s="47" t="s">
        <v>11</v>
      </c>
      <c r="L4" s="47" t="s">
        <v>13</v>
      </c>
      <c r="M4" s="35"/>
    </row>
    <row r="5" spans="1:13" s="37" customFormat="1" x14ac:dyDescent="0.2">
      <c r="A5" s="33"/>
      <c r="E5" s="38"/>
      <c r="F5" s="38"/>
      <c r="G5" s="38"/>
      <c r="H5" s="38"/>
      <c r="I5" s="38"/>
      <c r="J5" s="20"/>
      <c r="K5" s="20"/>
      <c r="L5" s="20"/>
      <c r="M5" s="39"/>
    </row>
    <row r="6" spans="1:13" ht="31.5" x14ac:dyDescent="0.2">
      <c r="A6" s="40"/>
      <c r="B6" s="21" t="s">
        <v>2</v>
      </c>
      <c r="C6" s="21" t="s">
        <v>0</v>
      </c>
      <c r="D6" s="21" t="s">
        <v>1</v>
      </c>
      <c r="E6" s="21" t="s">
        <v>3</v>
      </c>
      <c r="F6" s="21" t="s">
        <v>18</v>
      </c>
      <c r="G6" s="21" t="s">
        <v>19</v>
      </c>
      <c r="H6" s="41" t="s">
        <v>20</v>
      </c>
      <c r="I6" s="41" t="s">
        <v>21</v>
      </c>
      <c r="J6" s="21" t="s">
        <v>22</v>
      </c>
      <c r="K6" s="21" t="s">
        <v>23</v>
      </c>
      <c r="L6" s="21" t="s">
        <v>24</v>
      </c>
      <c r="M6" s="22" t="s">
        <v>37</v>
      </c>
    </row>
    <row r="7" spans="1:13" x14ac:dyDescent="0.2">
      <c r="A7" s="40"/>
      <c r="B7" s="21">
        <v>1</v>
      </c>
      <c r="C7" s="23">
        <v>2</v>
      </c>
      <c r="D7" s="23"/>
      <c r="E7" s="23"/>
      <c r="F7" s="23">
        <v>3</v>
      </c>
      <c r="G7" s="23">
        <v>4</v>
      </c>
      <c r="H7" s="41">
        <v>5</v>
      </c>
      <c r="I7" s="41">
        <v>6</v>
      </c>
      <c r="J7" s="21">
        <v>7</v>
      </c>
      <c r="K7" s="21">
        <v>8</v>
      </c>
      <c r="L7" s="24">
        <v>9</v>
      </c>
      <c r="M7" s="25"/>
    </row>
    <row r="8" spans="1:13" ht="124.5" customHeight="1" x14ac:dyDescent="0.25">
      <c r="A8" s="40"/>
      <c r="B8" s="49" t="s">
        <v>26</v>
      </c>
      <c r="C8" s="79">
        <v>1</v>
      </c>
      <c r="D8" s="80" t="s">
        <v>39</v>
      </c>
      <c r="E8" s="81" t="s">
        <v>40</v>
      </c>
      <c r="F8" s="53" t="s">
        <v>30</v>
      </c>
      <c r="G8" s="57">
        <v>2</v>
      </c>
      <c r="H8" s="42"/>
      <c r="I8" s="54"/>
      <c r="J8" s="26">
        <f>H8*G8</f>
        <v>0</v>
      </c>
      <c r="K8" s="26">
        <f>I8*G8</f>
        <v>0</v>
      </c>
      <c r="L8" s="8" t="s">
        <v>75</v>
      </c>
      <c r="M8" s="57">
        <v>18771.02</v>
      </c>
    </row>
    <row r="9" spans="1:13" ht="110.25" x14ac:dyDescent="0.25">
      <c r="B9" s="49" t="s">
        <v>26</v>
      </c>
      <c r="C9" s="79">
        <v>2</v>
      </c>
      <c r="D9" s="80" t="s">
        <v>41</v>
      </c>
      <c r="E9" s="81" t="s">
        <v>42</v>
      </c>
      <c r="F9" s="53" t="s">
        <v>30</v>
      </c>
      <c r="G9" s="50">
        <v>10</v>
      </c>
      <c r="H9" s="54"/>
      <c r="I9" s="54"/>
      <c r="J9" s="26">
        <f t="shared" ref="J9:J37" si="0">H9*G9</f>
        <v>0</v>
      </c>
      <c r="K9" s="26">
        <f t="shared" ref="K9:K37" si="1">I9*G9</f>
        <v>0</v>
      </c>
      <c r="L9" s="8" t="s">
        <v>75</v>
      </c>
      <c r="M9" s="50">
        <v>1635.56</v>
      </c>
    </row>
    <row r="10" spans="1:13" ht="110.25" x14ac:dyDescent="0.25">
      <c r="B10" s="49" t="s">
        <v>26</v>
      </c>
      <c r="C10" s="79">
        <v>3</v>
      </c>
      <c r="D10" s="80" t="s">
        <v>41</v>
      </c>
      <c r="E10" s="81" t="s">
        <v>43</v>
      </c>
      <c r="F10" s="53" t="s">
        <v>30</v>
      </c>
      <c r="G10" s="57">
        <v>2</v>
      </c>
      <c r="H10" s="54"/>
      <c r="I10" s="54"/>
      <c r="J10" s="26">
        <f t="shared" si="0"/>
        <v>0</v>
      </c>
      <c r="K10" s="26">
        <f t="shared" si="1"/>
        <v>0</v>
      </c>
      <c r="L10" s="8" t="s">
        <v>75</v>
      </c>
      <c r="M10" s="57">
        <v>215.31</v>
      </c>
    </row>
    <row r="11" spans="1:13" ht="110.25" x14ac:dyDescent="0.25">
      <c r="B11" s="49" t="s">
        <v>26</v>
      </c>
      <c r="C11" s="79">
        <v>4</v>
      </c>
      <c r="D11" s="80" t="s">
        <v>41</v>
      </c>
      <c r="E11" s="81" t="s">
        <v>44</v>
      </c>
      <c r="F11" s="53" t="s">
        <v>30</v>
      </c>
      <c r="G11" s="50">
        <v>13</v>
      </c>
      <c r="H11" s="54"/>
      <c r="I11" s="54"/>
      <c r="J11" s="26">
        <f t="shared" si="0"/>
        <v>0</v>
      </c>
      <c r="K11" s="26">
        <f t="shared" si="1"/>
        <v>0</v>
      </c>
      <c r="L11" s="8" t="s">
        <v>75</v>
      </c>
      <c r="M11" s="50">
        <v>942</v>
      </c>
    </row>
    <row r="12" spans="1:13" ht="110.25" x14ac:dyDescent="0.25">
      <c r="B12" s="49" t="s">
        <v>26</v>
      </c>
      <c r="C12" s="79">
        <v>5</v>
      </c>
      <c r="D12" s="80" t="s">
        <v>41</v>
      </c>
      <c r="E12" s="81" t="s">
        <v>45</v>
      </c>
      <c r="F12" s="53" t="s">
        <v>30</v>
      </c>
      <c r="G12" s="57">
        <v>17</v>
      </c>
      <c r="H12" s="54"/>
      <c r="I12" s="54"/>
      <c r="J12" s="26">
        <f t="shared" si="0"/>
        <v>0</v>
      </c>
      <c r="K12" s="26">
        <f t="shared" si="1"/>
        <v>0</v>
      </c>
      <c r="L12" s="8" t="s">
        <v>75</v>
      </c>
      <c r="M12" s="57">
        <v>950.28</v>
      </c>
    </row>
    <row r="13" spans="1:13" ht="110.25" x14ac:dyDescent="0.25">
      <c r="B13" s="49" t="s">
        <v>26</v>
      </c>
      <c r="C13" s="79">
        <v>6</v>
      </c>
      <c r="D13" s="80" t="s">
        <v>46</v>
      </c>
      <c r="E13" s="81" t="s">
        <v>47</v>
      </c>
      <c r="F13" s="53" t="s">
        <v>30</v>
      </c>
      <c r="G13" s="50">
        <v>2</v>
      </c>
      <c r="H13" s="54"/>
      <c r="I13" s="54"/>
      <c r="J13" s="26">
        <f t="shared" si="0"/>
        <v>0</v>
      </c>
      <c r="K13" s="26">
        <f t="shared" si="1"/>
        <v>0</v>
      </c>
      <c r="L13" s="8" t="s">
        <v>75</v>
      </c>
      <c r="M13" s="50">
        <v>1048.97</v>
      </c>
    </row>
    <row r="14" spans="1:13" ht="110.25" x14ac:dyDescent="0.25">
      <c r="B14" s="49" t="s">
        <v>26</v>
      </c>
      <c r="C14" s="79">
        <v>7</v>
      </c>
      <c r="D14" s="80" t="s">
        <v>46</v>
      </c>
      <c r="E14" s="81" t="s">
        <v>48</v>
      </c>
      <c r="F14" s="53" t="s">
        <v>30</v>
      </c>
      <c r="G14" s="57">
        <v>2</v>
      </c>
      <c r="H14" s="54"/>
      <c r="I14" s="54"/>
      <c r="J14" s="26">
        <f t="shared" si="0"/>
        <v>0</v>
      </c>
      <c r="K14" s="26">
        <f t="shared" si="1"/>
        <v>0</v>
      </c>
      <c r="L14" s="8" t="s">
        <v>75</v>
      </c>
      <c r="M14" s="57">
        <v>1479.6</v>
      </c>
    </row>
    <row r="15" spans="1:13" ht="110.25" x14ac:dyDescent="0.25">
      <c r="B15" s="49" t="s">
        <v>26</v>
      </c>
      <c r="C15" s="79">
        <v>8</v>
      </c>
      <c r="D15" s="80" t="s">
        <v>49</v>
      </c>
      <c r="E15" s="81" t="s">
        <v>50</v>
      </c>
      <c r="F15" s="53" t="s">
        <v>30</v>
      </c>
      <c r="G15" s="50">
        <v>57</v>
      </c>
      <c r="H15" s="54"/>
      <c r="I15" s="54"/>
      <c r="J15" s="26">
        <f t="shared" si="0"/>
        <v>0</v>
      </c>
      <c r="K15" s="26">
        <f t="shared" si="1"/>
        <v>0</v>
      </c>
      <c r="L15" s="8" t="s">
        <v>75</v>
      </c>
      <c r="M15" s="50">
        <v>9676.74</v>
      </c>
    </row>
    <row r="16" spans="1:13" ht="110.25" x14ac:dyDescent="0.25">
      <c r="B16" s="49" t="s">
        <v>26</v>
      </c>
      <c r="C16" s="79">
        <v>9</v>
      </c>
      <c r="D16" s="80" t="s">
        <v>49</v>
      </c>
      <c r="E16" s="81" t="s">
        <v>51</v>
      </c>
      <c r="F16" s="53" t="s">
        <v>30</v>
      </c>
      <c r="G16" s="57">
        <v>27</v>
      </c>
      <c r="H16" s="54"/>
      <c r="I16" s="54"/>
      <c r="J16" s="26">
        <f t="shared" si="0"/>
        <v>0</v>
      </c>
      <c r="K16" s="26">
        <f t="shared" si="1"/>
        <v>0</v>
      </c>
      <c r="L16" s="8" t="s">
        <v>75</v>
      </c>
      <c r="M16" s="57">
        <v>3676.91</v>
      </c>
    </row>
    <row r="17" spans="2:13" ht="110.25" x14ac:dyDescent="0.25">
      <c r="B17" s="49" t="s">
        <v>26</v>
      </c>
      <c r="C17" s="79">
        <v>10</v>
      </c>
      <c r="D17" s="80" t="s">
        <v>49</v>
      </c>
      <c r="E17" s="81" t="s">
        <v>52</v>
      </c>
      <c r="F17" s="53" t="s">
        <v>30</v>
      </c>
      <c r="G17" s="50">
        <v>2</v>
      </c>
      <c r="H17" s="55"/>
      <c r="I17" s="55"/>
      <c r="J17" s="26">
        <f t="shared" si="0"/>
        <v>0</v>
      </c>
      <c r="K17" s="26">
        <f t="shared" si="1"/>
        <v>0</v>
      </c>
      <c r="L17" s="8" t="s">
        <v>75</v>
      </c>
      <c r="M17" s="50">
        <v>293.99</v>
      </c>
    </row>
    <row r="18" spans="2:13" ht="110.25" x14ac:dyDescent="0.25">
      <c r="B18" s="49" t="s">
        <v>26</v>
      </c>
      <c r="C18" s="79">
        <v>11</v>
      </c>
      <c r="D18" s="80" t="s">
        <v>49</v>
      </c>
      <c r="E18" s="81" t="s">
        <v>53</v>
      </c>
      <c r="F18" s="53" t="s">
        <v>30</v>
      </c>
      <c r="G18" s="57">
        <v>2</v>
      </c>
      <c r="H18" s="55"/>
      <c r="I18" s="55"/>
      <c r="J18" s="26">
        <f t="shared" si="0"/>
        <v>0</v>
      </c>
      <c r="K18" s="26">
        <f t="shared" si="1"/>
        <v>0</v>
      </c>
      <c r="L18" s="8" t="s">
        <v>75</v>
      </c>
      <c r="M18" s="57">
        <v>244.3</v>
      </c>
    </row>
    <row r="19" spans="2:13" ht="110.25" x14ac:dyDescent="0.25">
      <c r="B19" s="49" t="s">
        <v>26</v>
      </c>
      <c r="C19" s="79">
        <v>12</v>
      </c>
      <c r="D19" s="80" t="s">
        <v>49</v>
      </c>
      <c r="E19" s="81" t="s">
        <v>54</v>
      </c>
      <c r="F19" s="53" t="s">
        <v>30</v>
      </c>
      <c r="G19" s="50">
        <v>20</v>
      </c>
      <c r="H19" s="55"/>
      <c r="I19" s="55"/>
      <c r="J19" s="26">
        <f t="shared" si="0"/>
        <v>0</v>
      </c>
      <c r="K19" s="26">
        <f t="shared" si="1"/>
        <v>0</v>
      </c>
      <c r="L19" s="8" t="s">
        <v>75</v>
      </c>
      <c r="M19" s="50">
        <v>3188.31</v>
      </c>
    </row>
    <row r="20" spans="2:13" ht="110.25" x14ac:dyDescent="0.25">
      <c r="B20" s="49" t="s">
        <v>26</v>
      </c>
      <c r="C20" s="79">
        <v>13</v>
      </c>
      <c r="D20" s="80" t="s">
        <v>49</v>
      </c>
      <c r="E20" s="81" t="s">
        <v>55</v>
      </c>
      <c r="F20" s="53" t="s">
        <v>30</v>
      </c>
      <c r="G20" s="57">
        <v>2</v>
      </c>
      <c r="H20" s="55"/>
      <c r="I20" s="55"/>
      <c r="J20" s="26">
        <f t="shared" si="0"/>
        <v>0</v>
      </c>
      <c r="K20" s="26">
        <f t="shared" si="1"/>
        <v>0</v>
      </c>
      <c r="L20" s="8" t="s">
        <v>75</v>
      </c>
      <c r="M20" s="57">
        <v>3122.06</v>
      </c>
    </row>
    <row r="21" spans="2:13" ht="110.25" x14ac:dyDescent="0.25">
      <c r="B21" s="49" t="s">
        <v>26</v>
      </c>
      <c r="C21" s="79">
        <v>14</v>
      </c>
      <c r="D21" s="80" t="s">
        <v>49</v>
      </c>
      <c r="E21" s="81" t="s">
        <v>56</v>
      </c>
      <c r="F21" s="53" t="s">
        <v>30</v>
      </c>
      <c r="G21" s="50">
        <v>1</v>
      </c>
      <c r="H21" s="55"/>
      <c r="I21" s="55"/>
      <c r="J21" s="26">
        <f t="shared" si="0"/>
        <v>0</v>
      </c>
      <c r="K21" s="26">
        <f t="shared" si="1"/>
        <v>0</v>
      </c>
      <c r="L21" s="8" t="s">
        <v>75</v>
      </c>
      <c r="M21" s="50">
        <v>380.94</v>
      </c>
    </row>
    <row r="22" spans="2:13" ht="110.25" x14ac:dyDescent="0.25">
      <c r="B22" s="49" t="s">
        <v>26</v>
      </c>
      <c r="C22" s="79">
        <v>15</v>
      </c>
      <c r="D22" s="80" t="s">
        <v>49</v>
      </c>
      <c r="E22" s="81" t="s">
        <v>57</v>
      </c>
      <c r="F22" s="53" t="s">
        <v>30</v>
      </c>
      <c r="G22" s="57">
        <v>2</v>
      </c>
      <c r="H22" s="55"/>
      <c r="I22" s="55"/>
      <c r="J22" s="26">
        <f t="shared" si="0"/>
        <v>0</v>
      </c>
      <c r="K22" s="26">
        <f t="shared" si="1"/>
        <v>0</v>
      </c>
      <c r="L22" s="8" t="s">
        <v>75</v>
      </c>
      <c r="M22" s="57">
        <v>770.16</v>
      </c>
    </row>
    <row r="23" spans="2:13" ht="110.25" x14ac:dyDescent="0.25">
      <c r="B23" s="49" t="s">
        <v>26</v>
      </c>
      <c r="C23" s="79">
        <v>16</v>
      </c>
      <c r="D23" s="80" t="s">
        <v>35</v>
      </c>
      <c r="E23" s="81" t="s">
        <v>58</v>
      </c>
      <c r="F23" s="53" t="s">
        <v>30</v>
      </c>
      <c r="G23" s="50">
        <v>11</v>
      </c>
      <c r="H23" s="55"/>
      <c r="I23" s="55"/>
      <c r="J23" s="26">
        <f t="shared" si="0"/>
        <v>0</v>
      </c>
      <c r="K23" s="26">
        <f t="shared" si="1"/>
        <v>0</v>
      </c>
      <c r="L23" s="8" t="s">
        <v>75</v>
      </c>
      <c r="M23" s="50">
        <v>1935.76</v>
      </c>
    </row>
    <row r="24" spans="2:13" ht="110.25" x14ac:dyDescent="0.25">
      <c r="B24" s="49" t="s">
        <v>26</v>
      </c>
      <c r="C24" s="79">
        <v>17</v>
      </c>
      <c r="D24" s="80" t="s">
        <v>35</v>
      </c>
      <c r="E24" s="81" t="s">
        <v>59</v>
      </c>
      <c r="F24" s="53" t="s">
        <v>30</v>
      </c>
      <c r="G24" s="57">
        <v>2</v>
      </c>
      <c r="H24" s="55"/>
      <c r="I24" s="55"/>
      <c r="J24" s="26">
        <f t="shared" si="0"/>
        <v>0</v>
      </c>
      <c r="K24" s="26">
        <f t="shared" si="1"/>
        <v>0</v>
      </c>
      <c r="L24" s="8" t="s">
        <v>75</v>
      </c>
      <c r="M24" s="57">
        <v>153.19999999999999</v>
      </c>
    </row>
    <row r="25" spans="2:13" ht="110.25" x14ac:dyDescent="0.25">
      <c r="B25" s="49" t="s">
        <v>26</v>
      </c>
      <c r="C25" s="79">
        <v>18</v>
      </c>
      <c r="D25" s="80" t="s">
        <v>35</v>
      </c>
      <c r="E25" s="81" t="s">
        <v>50</v>
      </c>
      <c r="F25" s="53" t="s">
        <v>30</v>
      </c>
      <c r="G25" s="50">
        <v>32</v>
      </c>
      <c r="H25" s="55"/>
      <c r="I25" s="55"/>
      <c r="J25" s="26">
        <f t="shared" si="0"/>
        <v>0</v>
      </c>
      <c r="K25" s="26">
        <f t="shared" si="1"/>
        <v>0</v>
      </c>
      <c r="L25" s="8" t="s">
        <v>75</v>
      </c>
      <c r="M25" s="50">
        <v>6006.36</v>
      </c>
    </row>
    <row r="26" spans="2:13" ht="110.25" x14ac:dyDescent="0.25">
      <c r="B26" s="49" t="s">
        <v>26</v>
      </c>
      <c r="C26" s="79">
        <v>19</v>
      </c>
      <c r="D26" s="80" t="s">
        <v>35</v>
      </c>
      <c r="E26" s="81" t="s">
        <v>53</v>
      </c>
      <c r="F26" s="53" t="s">
        <v>30</v>
      </c>
      <c r="G26" s="57">
        <v>22</v>
      </c>
      <c r="H26" s="55"/>
      <c r="I26" s="55"/>
      <c r="J26" s="26">
        <f t="shared" si="0"/>
        <v>0</v>
      </c>
      <c r="K26" s="26">
        <f t="shared" si="1"/>
        <v>0</v>
      </c>
      <c r="L26" s="8" t="s">
        <v>75</v>
      </c>
      <c r="M26" s="57">
        <v>2865.94</v>
      </c>
    </row>
    <row r="27" spans="2:13" ht="110.25" x14ac:dyDescent="0.25">
      <c r="B27" s="49" t="s">
        <v>26</v>
      </c>
      <c r="C27" s="79">
        <v>20</v>
      </c>
      <c r="D27" s="80" t="s">
        <v>60</v>
      </c>
      <c r="E27" s="81" t="s">
        <v>61</v>
      </c>
      <c r="F27" s="53" t="s">
        <v>30</v>
      </c>
      <c r="G27" s="50">
        <v>4</v>
      </c>
      <c r="H27" s="55"/>
      <c r="I27" s="55"/>
      <c r="J27" s="26">
        <f t="shared" si="0"/>
        <v>0</v>
      </c>
      <c r="K27" s="26">
        <f t="shared" si="1"/>
        <v>0</v>
      </c>
      <c r="L27" s="8" t="s">
        <v>75</v>
      </c>
      <c r="M27" s="50">
        <v>679.07</v>
      </c>
    </row>
    <row r="28" spans="2:13" ht="110.25" x14ac:dyDescent="0.25">
      <c r="B28" s="49" t="s">
        <v>26</v>
      </c>
      <c r="C28" s="79">
        <v>21</v>
      </c>
      <c r="D28" s="80" t="s">
        <v>60</v>
      </c>
      <c r="E28" s="81" t="s">
        <v>62</v>
      </c>
      <c r="F28" s="53" t="s">
        <v>30</v>
      </c>
      <c r="G28" s="57">
        <v>5</v>
      </c>
      <c r="H28" s="55"/>
      <c r="I28" s="55"/>
      <c r="J28" s="26">
        <f t="shared" si="0"/>
        <v>0</v>
      </c>
      <c r="K28" s="26">
        <f t="shared" si="1"/>
        <v>0</v>
      </c>
      <c r="L28" s="8" t="s">
        <v>75</v>
      </c>
      <c r="M28" s="57">
        <v>1191.8800000000001</v>
      </c>
    </row>
    <row r="29" spans="2:13" ht="110.25" x14ac:dyDescent="0.25">
      <c r="B29" s="49" t="s">
        <v>26</v>
      </c>
      <c r="C29" s="79">
        <v>22</v>
      </c>
      <c r="D29" s="80" t="s">
        <v>63</v>
      </c>
      <c r="E29" s="81" t="s">
        <v>64</v>
      </c>
      <c r="F29" s="53" t="s">
        <v>30</v>
      </c>
      <c r="G29" s="50">
        <v>1</v>
      </c>
      <c r="H29" s="55"/>
      <c r="I29" s="55"/>
      <c r="J29" s="26">
        <f t="shared" si="0"/>
        <v>0</v>
      </c>
      <c r="K29" s="26">
        <f t="shared" si="1"/>
        <v>0</v>
      </c>
      <c r="L29" s="8" t="s">
        <v>75</v>
      </c>
      <c r="M29" s="50">
        <v>1704.3</v>
      </c>
    </row>
    <row r="30" spans="2:13" ht="110.25" x14ac:dyDescent="0.25">
      <c r="B30" s="49" t="s">
        <v>26</v>
      </c>
      <c r="C30" s="79">
        <v>23</v>
      </c>
      <c r="D30" s="80" t="s">
        <v>63</v>
      </c>
      <c r="E30" s="81" t="s">
        <v>34</v>
      </c>
      <c r="F30" s="53" t="s">
        <v>30</v>
      </c>
      <c r="G30" s="57">
        <v>1</v>
      </c>
      <c r="H30" s="55"/>
      <c r="I30" s="55"/>
      <c r="J30" s="26">
        <f t="shared" si="0"/>
        <v>0</v>
      </c>
      <c r="K30" s="26">
        <f t="shared" si="1"/>
        <v>0</v>
      </c>
      <c r="L30" s="8" t="s">
        <v>75</v>
      </c>
      <c r="M30" s="57">
        <v>3543.86</v>
      </c>
    </row>
    <row r="31" spans="2:13" ht="110.25" x14ac:dyDescent="0.25">
      <c r="B31" s="49" t="s">
        <v>26</v>
      </c>
      <c r="C31" s="79">
        <v>24</v>
      </c>
      <c r="D31" s="80" t="s">
        <v>65</v>
      </c>
      <c r="E31" s="81" t="s">
        <v>66</v>
      </c>
      <c r="F31" s="53" t="s">
        <v>30</v>
      </c>
      <c r="G31" s="50">
        <v>1</v>
      </c>
      <c r="H31" s="55"/>
      <c r="I31" s="55"/>
      <c r="J31" s="26">
        <f t="shared" si="0"/>
        <v>0</v>
      </c>
      <c r="K31" s="26">
        <f t="shared" si="1"/>
        <v>0</v>
      </c>
      <c r="L31" s="8" t="s">
        <v>75</v>
      </c>
      <c r="M31" s="50">
        <v>306.43</v>
      </c>
    </row>
    <row r="32" spans="2:13" ht="110.25" x14ac:dyDescent="0.25">
      <c r="B32" s="49" t="s">
        <v>26</v>
      </c>
      <c r="C32" s="79">
        <v>25</v>
      </c>
      <c r="D32" s="80" t="s">
        <v>36</v>
      </c>
      <c r="E32" s="81" t="s">
        <v>67</v>
      </c>
      <c r="F32" s="53" t="s">
        <v>30</v>
      </c>
      <c r="G32" s="57">
        <v>37</v>
      </c>
      <c r="H32" s="55"/>
      <c r="I32" s="55"/>
      <c r="J32" s="26">
        <f t="shared" si="0"/>
        <v>0</v>
      </c>
      <c r="K32" s="26">
        <f t="shared" si="1"/>
        <v>0</v>
      </c>
      <c r="L32" s="8" t="s">
        <v>75</v>
      </c>
      <c r="M32" s="57">
        <v>3447.1</v>
      </c>
    </row>
    <row r="33" spans="2:13" ht="110.25" x14ac:dyDescent="0.25">
      <c r="B33" s="49" t="s">
        <v>26</v>
      </c>
      <c r="C33" s="79">
        <v>26</v>
      </c>
      <c r="D33" s="80" t="s">
        <v>36</v>
      </c>
      <c r="E33" s="81" t="s">
        <v>68</v>
      </c>
      <c r="F33" s="53" t="s">
        <v>30</v>
      </c>
      <c r="G33" s="50">
        <v>19</v>
      </c>
      <c r="H33" s="55"/>
      <c r="I33" s="55"/>
      <c r="J33" s="26">
        <f t="shared" si="0"/>
        <v>0</v>
      </c>
      <c r="K33" s="26">
        <f t="shared" si="1"/>
        <v>0</v>
      </c>
      <c r="L33" s="8" t="s">
        <v>75</v>
      </c>
      <c r="M33" s="50">
        <v>1455.44</v>
      </c>
    </row>
    <row r="34" spans="2:13" ht="110.25" x14ac:dyDescent="0.25">
      <c r="B34" s="49" t="s">
        <v>26</v>
      </c>
      <c r="C34" s="79">
        <v>27</v>
      </c>
      <c r="D34" s="80" t="s">
        <v>36</v>
      </c>
      <c r="E34" s="81" t="s">
        <v>69</v>
      </c>
      <c r="F34" s="53" t="s">
        <v>30</v>
      </c>
      <c r="G34" s="57">
        <v>19</v>
      </c>
      <c r="H34" s="55"/>
      <c r="I34" s="55"/>
      <c r="J34" s="26">
        <f t="shared" si="0"/>
        <v>0</v>
      </c>
      <c r="K34" s="26">
        <f t="shared" si="1"/>
        <v>0</v>
      </c>
      <c r="L34" s="8" t="s">
        <v>75</v>
      </c>
      <c r="M34" s="57">
        <v>1376.77</v>
      </c>
    </row>
    <row r="35" spans="2:13" ht="110.25" x14ac:dyDescent="0.25">
      <c r="B35" s="49" t="s">
        <v>26</v>
      </c>
      <c r="C35" s="79">
        <v>28</v>
      </c>
      <c r="D35" s="80" t="s">
        <v>70</v>
      </c>
      <c r="E35" s="81" t="s">
        <v>71</v>
      </c>
      <c r="F35" s="53" t="s">
        <v>30</v>
      </c>
      <c r="G35" s="50">
        <v>1</v>
      </c>
      <c r="H35" s="55"/>
      <c r="I35" s="55"/>
      <c r="J35" s="26">
        <f t="shared" si="0"/>
        <v>0</v>
      </c>
      <c r="K35" s="26">
        <f t="shared" si="1"/>
        <v>0</v>
      </c>
      <c r="L35" s="8" t="s">
        <v>75</v>
      </c>
      <c r="M35" s="50">
        <v>1684.57</v>
      </c>
    </row>
    <row r="36" spans="2:13" ht="110.25" x14ac:dyDescent="0.25">
      <c r="B36" s="49" t="s">
        <v>26</v>
      </c>
      <c r="C36" s="79">
        <v>29</v>
      </c>
      <c r="D36" s="80" t="s">
        <v>72</v>
      </c>
      <c r="E36" s="81" t="s">
        <v>73</v>
      </c>
      <c r="F36" s="53" t="s">
        <v>30</v>
      </c>
      <c r="G36" s="57">
        <v>50</v>
      </c>
      <c r="H36" s="55"/>
      <c r="I36" s="55"/>
      <c r="J36" s="26">
        <f t="shared" si="0"/>
        <v>0</v>
      </c>
      <c r="K36" s="26">
        <f t="shared" si="1"/>
        <v>0</v>
      </c>
      <c r="L36" s="8" t="s">
        <v>75</v>
      </c>
      <c r="M36" s="57">
        <v>17045.740000000002</v>
      </c>
    </row>
    <row r="37" spans="2:13" ht="110.25" x14ac:dyDescent="0.25">
      <c r="B37" s="49" t="s">
        <v>26</v>
      </c>
      <c r="C37" s="79">
        <v>30</v>
      </c>
      <c r="D37" s="80" t="s">
        <v>72</v>
      </c>
      <c r="E37" s="81" t="s">
        <v>74</v>
      </c>
      <c r="F37" s="53" t="s">
        <v>30</v>
      </c>
      <c r="G37" s="50">
        <v>50</v>
      </c>
      <c r="H37" s="55"/>
      <c r="I37" s="55"/>
      <c r="J37" s="26">
        <f t="shared" si="0"/>
        <v>0</v>
      </c>
      <c r="K37" s="26">
        <f t="shared" si="1"/>
        <v>0</v>
      </c>
      <c r="L37" s="8" t="s">
        <v>75</v>
      </c>
      <c r="M37" s="50">
        <v>15321.62</v>
      </c>
    </row>
    <row r="38" spans="2:13" s="32" customFormat="1" x14ac:dyDescent="0.2">
      <c r="B38" s="51"/>
      <c r="C38" s="51"/>
      <c r="D38" s="51"/>
      <c r="E38" s="56"/>
      <c r="F38" s="51" t="s">
        <v>33</v>
      </c>
      <c r="G38" s="52"/>
      <c r="H38" s="51"/>
      <c r="I38" s="51"/>
      <c r="J38" s="51">
        <f>SUM(J8:J37)</f>
        <v>0</v>
      </c>
      <c r="K38" s="51">
        <f>SUM(K8:K37)</f>
        <v>0</v>
      </c>
      <c r="L38" s="51"/>
      <c r="M38" s="82">
        <f>SUBTOTAL(9,M8:M37)</f>
        <v>105114.19000000002</v>
      </c>
    </row>
    <row r="39" spans="2:13" s="32" customFormat="1" x14ac:dyDescent="0.2">
      <c r="E39" s="44"/>
      <c r="F39" s="17"/>
      <c r="G39" s="18"/>
      <c r="H39" s="17"/>
      <c r="M39" s="45"/>
    </row>
    <row r="40" spans="2:13" s="32" customFormat="1" x14ac:dyDescent="0.2">
      <c r="E40" s="44"/>
      <c r="F40" s="17"/>
      <c r="G40" s="18"/>
      <c r="H40" s="17"/>
      <c r="M40" s="45"/>
    </row>
    <row r="42" spans="2:13" x14ac:dyDescent="0.2">
      <c r="D42" s="29" t="s">
        <v>15</v>
      </c>
      <c r="E42" s="29"/>
      <c r="F42" s="29"/>
      <c r="G42" s="29"/>
      <c r="H42" s="29"/>
    </row>
    <row r="43" spans="2:13" x14ac:dyDescent="0.2">
      <c r="E43" s="29"/>
      <c r="F43" s="29"/>
      <c r="G43" s="29"/>
      <c r="H43" s="29"/>
    </row>
    <row r="44" spans="2:13" x14ac:dyDescent="0.2">
      <c r="D44" s="29" t="s">
        <v>16</v>
      </c>
      <c r="E44" s="29"/>
      <c r="F44" s="29"/>
      <c r="G44" s="29"/>
      <c r="H44" s="29"/>
    </row>
    <row r="45" spans="2:13" s="43" customFormat="1" x14ac:dyDescent="0.2">
      <c r="M45" s="48"/>
    </row>
  </sheetData>
  <autoFilter ref="A6:L38" xr:uid="{00000000-0009-0000-0000-000001000000}">
    <filterColumn colId="2">
      <filters>
        <filter val="150"/>
      </filters>
    </filterColumn>
  </autoFilter>
  <mergeCells count="1">
    <mergeCell ref="E4:J4"/>
  </mergeCells>
  <phoneticPr fontId="5" type="noConversion"/>
  <pageMargins left="0" right="0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Q27"/>
  <sheetViews>
    <sheetView workbookViewId="0">
      <selection activeCell="M11" sqref="M11"/>
    </sheetView>
  </sheetViews>
  <sheetFormatPr defaultRowHeight="12.75" x14ac:dyDescent="0.2"/>
  <cols>
    <col min="10" max="10" width="15" customWidth="1"/>
    <col min="11" max="11" width="17.140625" customWidth="1"/>
  </cols>
  <sheetData>
    <row r="11" spans="2:12" s="1" customFormat="1" ht="15.75" x14ac:dyDescent="0.2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95" t="s">
        <v>25</v>
      </c>
      <c r="I12" s="95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15</v>
      </c>
    </row>
    <row r="16" spans="2:12" s="4" customFormat="1" ht="20.25" x14ac:dyDescent="0.3"/>
    <row r="17" spans="1:17" s="4" customFormat="1" ht="20.25" x14ac:dyDescent="0.3">
      <c r="D17" s="4" t="s">
        <v>16</v>
      </c>
    </row>
    <row r="24" spans="1:17" s="12" customFormat="1" ht="21" customHeight="1" x14ac:dyDescent="0.3">
      <c r="A24" s="11" t="s">
        <v>15</v>
      </c>
      <c r="E24" s="11"/>
      <c r="F24" s="11"/>
      <c r="G24" s="11"/>
      <c r="H24" s="13"/>
      <c r="I24" s="11"/>
      <c r="J24" s="11"/>
      <c r="K24" s="11"/>
      <c r="L24" s="11"/>
      <c r="M24" s="11"/>
      <c r="N24" s="11"/>
      <c r="O24" s="11"/>
      <c r="P24" s="11"/>
      <c r="Q24" s="11"/>
    </row>
    <row r="25" spans="1:17" s="12" customFormat="1" ht="18.75" x14ac:dyDescent="0.3">
      <c r="A25" s="11"/>
      <c r="B25" s="14"/>
      <c r="C25" s="15"/>
      <c r="D25" s="16"/>
      <c r="E25" s="11"/>
      <c r="F25" s="11"/>
      <c r="G25" s="11"/>
      <c r="H25" s="13"/>
      <c r="I25" s="11"/>
      <c r="J25" s="11"/>
      <c r="K25" s="11"/>
      <c r="L25" s="11"/>
      <c r="M25" s="11"/>
      <c r="N25" s="11"/>
      <c r="O25" s="11"/>
      <c r="P25" s="11"/>
      <c r="Q25" s="11"/>
    </row>
    <row r="26" spans="1:17" s="12" customFormat="1" ht="18.75" x14ac:dyDescent="0.3">
      <c r="A26" s="11" t="s">
        <v>16</v>
      </c>
      <c r="B26" s="11"/>
      <c r="C26" s="11"/>
      <c r="D26" s="11"/>
      <c r="E26" s="11"/>
      <c r="F26" s="11"/>
      <c r="G26" s="11"/>
      <c r="H26" s="13"/>
      <c r="I26" s="11"/>
      <c r="J26" s="11"/>
      <c r="K26" s="11"/>
      <c r="L26" s="11"/>
      <c r="M26" s="11"/>
      <c r="N26" s="11"/>
      <c r="O26" s="11"/>
      <c r="P26" s="11"/>
      <c r="Q26" s="11"/>
    </row>
    <row r="27" spans="1:17" s="9" customFormat="1" ht="15.75" x14ac:dyDescent="0.25">
      <c r="A27"/>
      <c r="B27"/>
      <c r="C27"/>
      <c r="D27"/>
      <c r="E27"/>
      <c r="F27"/>
      <c r="G27"/>
      <c r="H27" s="10"/>
      <c r="I27"/>
      <c r="J27"/>
      <c r="K27"/>
      <c r="L27"/>
      <c r="M27"/>
      <c r="N27"/>
      <c r="O27"/>
      <c r="P27"/>
      <c r="Q27"/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2023-05-29T08:33:46Z</cp:lastPrinted>
  <dcterms:created xsi:type="dcterms:W3CDTF">2017-08-17T12:48:14Z</dcterms:created>
  <dcterms:modified xsi:type="dcterms:W3CDTF">2023-09-15T10:26:34Z</dcterms:modified>
</cp:coreProperties>
</file>