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270" windowHeight="5610" activeTab="0"/>
  </bookViews>
  <sheets>
    <sheet name="tender intern" sheetId="1" r:id="rId1"/>
  </sheets>
  <definedNames>
    <definedName name="Denumirea">#REF!</definedName>
  </definedNames>
  <calcPr fullCalcOnLoad="1" refMode="R1C1"/>
</workbook>
</file>

<file path=xl/comments1.xml><?xml version="1.0" encoding="utf-8"?>
<comments xmlns="http://schemas.openxmlformats.org/spreadsheetml/2006/main">
  <authors>
    <author>Author</author>
  </authors>
  <commentList>
    <comment ref="B161" authorId="0">
      <text>
        <r>
          <rPr>
            <b/>
            <sz val="8"/>
            <rFont val="Tahoma"/>
            <family val="2"/>
          </rPr>
          <t xml:space="preserve">Author:
</t>
        </r>
      </text>
    </comment>
  </commentList>
</comments>
</file>

<file path=xl/sharedStrings.xml><?xml version="1.0" encoding="utf-8"?>
<sst xmlns="http://schemas.openxmlformats.org/spreadsheetml/2006/main" count="432" uniqueCount="280">
  <si>
    <t>Nr d/o</t>
  </si>
  <si>
    <t>Denumirea</t>
  </si>
  <si>
    <t>Unitate de măsură</t>
  </si>
  <si>
    <t xml:space="preserve">Materialul corpului din oţel inoxidabil austenit. Modul de ambalare: cite un ac individual/blister (fara tub de ghidaj 100 ace/cutie) </t>
  </si>
  <si>
    <t>buc</t>
  </si>
  <si>
    <t>Ac pentru acupunctura 0.3x40mm</t>
  </si>
  <si>
    <t>Ac pentru seringa</t>
  </si>
  <si>
    <t>23Gx1 (0,6x25mm), sterile, de unica folosinta</t>
  </si>
  <si>
    <t xml:space="preserve">Ac p/u puncţie spinală  18G </t>
  </si>
  <si>
    <t xml:space="preserve">Ac cu vârf tip Quinke pentru anestezie spinală, puncție lombară. Steril. Marimea 18G, lungimea 90mm </t>
  </si>
  <si>
    <t>Ac p/u punctie spinala 20G</t>
  </si>
  <si>
    <t xml:space="preserve">Ac cu vârf tip Quinke pentru anestezie spinală, puncție lombară. Steril. Marimea 20G, lungimea 90mm </t>
  </si>
  <si>
    <t>Apă oxigenată 6%</t>
  </si>
  <si>
    <t>Ambalaj canistră de culoare întunecată. V- 5000 ml</t>
  </si>
  <si>
    <t>canistra</t>
  </si>
  <si>
    <t>Azopiram</t>
  </si>
  <si>
    <t>p/u 100ml solutie gata</t>
  </si>
  <si>
    <t>set</t>
  </si>
  <si>
    <t>Banda adezivă pentru fixarea cateterului i/v periferic, mărimea 6cm x 8cm</t>
  </si>
  <si>
    <t>Banda adeziva sterila,din material netesut, fin, foarte poros si permeabil la aer cu adeziv neiritant, hipoalergenic de tip acrilat cu forta mare de adeziune si care, dupa indepartare, nu lasa reziduri pe piele.     Plasturele prezinta o incizie pe mijloc pentru fixarea cateterului, iar la capatul acestei incizii este fixat un pansament realizat din vascoza moale, laminata pentru a nu adera la locul injectiei -ambalare sterila individuala. Marimea 6cm x 8cm</t>
  </si>
  <si>
    <t>Bandaj elastic medical 10cm x 5m</t>
  </si>
  <si>
    <t>poliester cu cauciuc, 95g/m2, 10cmx5,0m, cu fixatoare metalice, ambalaj individual</t>
  </si>
  <si>
    <t>Cateter ventricular BMI (Cateter din silicon pentru drenare ventriculară, dren tubular cerebral din silicon LD-2.0mm)</t>
  </si>
  <si>
    <t>Cateter tip Fogarti 4F</t>
  </si>
  <si>
    <t xml:space="preserve">dimensiuni 4F, gradat la intervale de 10 cm, cu ambou pe care este inscriptionat diametrul cateterului si volumul balonului umplut cu lichid. Cateterul de embolectomie este prevazut cu conexiune Luer-Lock, si are terminatie distala atraumatica. Balonul din latex are dilatare simetrica . </t>
  </si>
  <si>
    <t>Conductor GIGLI FF 130R 300mm, 14"</t>
  </si>
  <si>
    <t>Sistem de drenaj Novovac pentru plaga</t>
  </si>
  <si>
    <t>Emplastru  1.25 x 500 cm.</t>
  </si>
  <si>
    <t>Gel lubrifiant cu lidocaina pentru cateterizarea uretrala</t>
  </si>
  <si>
    <t>Gel transparent, incolor, hidrosolubil, steril, pentru cateterizare uretrala, ambalaj: plic 12.5g.</t>
  </si>
  <si>
    <t>GIGLI FH 414 D-1.4 mm L- 400 mm 16"</t>
  </si>
  <si>
    <t>GIGLI FH 415 D-1.4 mm L- 500 mm 20"</t>
  </si>
  <si>
    <t>Halat pentru vizitatori</t>
  </si>
  <si>
    <t xml:space="preserve">getabil, material neţesut </t>
  </si>
  <si>
    <t>Indicator (intern) 132/20 N1000 p/u controlul calităţii sterilizării, în set cu registru</t>
  </si>
  <si>
    <t xml:space="preserve">Indicator chimic pentru controlul sterilizării cu abur ICSA - 132/20 extern </t>
  </si>
  <si>
    <t>Indicator (extern) 132/20 N1000 p/u controlul calităţii sterilizării cu vapori, în set cu registru</t>
  </si>
  <si>
    <t xml:space="preserve">Indicator chimic pentru controlul sterilizării cu aer ICAE - 180/60  </t>
  </si>
  <si>
    <t>Indicator (extern) 180/60 N1000 p/u controlul calităţii sterilizării cu aer fierbinte, în set cu registru</t>
  </si>
  <si>
    <t>Musama</t>
  </si>
  <si>
    <t>material - cauciuc hipoalergen, suprafaţa netedă, uşor pudrată, impermiabil la lichide, lăţimea 90cm</t>
  </si>
  <si>
    <t>m</t>
  </si>
  <si>
    <t>Ozocherit 200.0/250.0 gr</t>
  </si>
  <si>
    <t>amb</t>
  </si>
  <si>
    <t>Pachet din hirtie pentru sterilizare cu abur 90x250</t>
  </si>
  <si>
    <t>Pachet de hirtie pentru sterilizare cu abur, aer uscat</t>
  </si>
  <si>
    <t>Pachet din hirtie pentru sterilizare cu abur 150x250</t>
  </si>
  <si>
    <t>Pansament adeziv steril post-operator 5x7</t>
  </si>
  <si>
    <t>Pansament steril din material neţesut cu un tampon absorbant, care nu aderă la rană. Hipoalergic, potrivit pentru piele sensibilă. Permite pielea să respire.</t>
  </si>
  <si>
    <t>Pansament adeziv steril post-operator 10x15</t>
  </si>
  <si>
    <t>Pansament adeziv steril din material neţesut cu un tampon absorbant, care nu aderă la rană. Hipoalergic, potrivit pentru piele sensibilă. Permite pielea să respire.</t>
  </si>
  <si>
    <t>Pansament adeziv steril post-operator 10x20</t>
  </si>
  <si>
    <t>Pansament adeziv steril post-operator 10x25</t>
  </si>
  <si>
    <t>Parafină</t>
  </si>
  <si>
    <t>albă,  omogenizată, granulată</t>
  </si>
  <si>
    <t>kg</t>
  </si>
  <si>
    <t>plastic semitransparent l-100mm, steril, ambalaj individual</t>
  </si>
  <si>
    <t>plastic semitransparent l-90mm steril, ambalaj individual</t>
  </si>
  <si>
    <t>plastic semitransparent l-110mm steril, ambalaj individual</t>
  </si>
  <si>
    <t>rulou</t>
  </si>
  <si>
    <t>Obligator: rezistent la influenţa chimică a med-lor, rezistent la dezinfectant pe bază de alcool. ISO, EN</t>
  </si>
  <si>
    <t>Seringi p/u Perfuzor Spase 50 ml</t>
  </si>
  <si>
    <t>Seringa din 3 componente, hidrodermica, sterila, de unica folosinta, non pirogenica, cu ac tip luer lock. 18G x 1 1/2</t>
  </si>
  <si>
    <t>Seringa din 3 componente (cu piston de cauciuc). Posibiltate de adaptare la cateter (Ch 6-Ch20), sondele de alimentatie sau adaptare tip Luer (prin dispozitivul de prelungire a conului). Steril.</t>
  </si>
  <si>
    <t xml:space="preserve">Set pentru cateterizarea vaselor centrale (tip Seldinger) 4F  </t>
  </si>
  <si>
    <t>Cateter cu 1-canal 4Fx15cm, conductor J -  .027” / 48 cм, dilatator 5F, ac 19G/50mm, seringa 5ml, bisturiu, fixatoare. Steril, apirogen, netoxic.</t>
  </si>
  <si>
    <t xml:space="preserve">Set pentru cateterizarea vaselor centrale (tip Seldinger) 5F </t>
  </si>
  <si>
    <t>Cateter cu 1-canal 5Fx20cm, conductor J -  .035” / 60 cм , dilatator 6F, ac 18G/7cm, seringa 5ml, bisturiu, fixatoare. Steril, apirogen, netoxic.</t>
  </si>
  <si>
    <t xml:space="preserve">Set pentru cateterizarea vaselor centrale (tip Seldinger) 6F </t>
  </si>
  <si>
    <t>Cateter cu 1-canal 6Fx20cm, conductor J -  .038” / 60 cм , dilatator 7F, ac 18G/7cm, seringa 10ml, bisturiu, fixatoare. Steril, apirogen, netoxic.</t>
  </si>
  <si>
    <t xml:space="preserve">Set pentru cateterizarea vaselor centrale (tip Seldinger) 7F </t>
  </si>
  <si>
    <t>Cateter cu 1-canal 7Fx20cm, conductor J -  .038” / 60 cм , dilatator 8F, ac 18G/7cm, seringa 10ml, bisturiu, fixatoare. Steril, apirogen, netoxic.</t>
  </si>
  <si>
    <t xml:space="preserve">Set pentru cateterizarea vaselor centrale (tip Seldinger) 8F </t>
  </si>
  <si>
    <t>Cateter cu 1-canal 8Fx20cm, conductor J -  .038” / 60 cм , dilatator 9F, ac 18G/7cm, seringa 10ml, bisturiu, fixatoare. Steril, apirogen, netoxic.</t>
  </si>
  <si>
    <t xml:space="preserve">Set pentru cateterizarea vaselor centrale (tip Seldinger) 9F </t>
  </si>
  <si>
    <t>Cateter cu 1-canal 9Fx20cm, conductor J -  .038” / 60 cм , dilatator 10F, ac 18G/7cm, seringa 10ml, bisturiu, fixatoare. Steril, apirogen, netoxic.</t>
  </si>
  <si>
    <t>Sistem de drenaj lombar AC TUOHY Cateter filtru epidural plat 17 G</t>
  </si>
  <si>
    <t>Stative pentru perfuzii/infuzii</t>
  </si>
  <si>
    <t>Termofor combinat</t>
  </si>
  <si>
    <t xml:space="preserve">din cauciuc, V-3l, combinat cu canule pentru clisme evacuatoare </t>
  </si>
  <si>
    <t>Tub endotraheal N 7.0</t>
  </si>
  <si>
    <t>cu manjetă (balon), vîrf radioopac, din PVC, fără latex, non-toxic, transparent, nr. 7,0</t>
  </si>
  <si>
    <t>Tub endotraheal N 7.5</t>
  </si>
  <si>
    <t>cu manjetă (balon), vîrf radioopac, din PVC, fără latex, non-toxic, transparent, nr. 7,5</t>
  </si>
  <si>
    <t>Tub endotraheal N 8.0</t>
  </si>
  <si>
    <t>cu manjetă (balon), vîrf radioopac, din PVC, fără latex, non-toxic, transparent, nr. 8,0</t>
  </si>
  <si>
    <t>Tub endotraheal N 8.5</t>
  </si>
  <si>
    <t>cu manjetă (balon), vîrf radioopac, din PVC, fără latex, non-toxic, transparent, nr. 8,5</t>
  </si>
  <si>
    <t>Tub endotraheal N 9.0</t>
  </si>
  <si>
    <t>cu manjetă (balon), vîrf radioopac, din PVC, fără latex, non-toxic, transparent, nr. 9,0</t>
  </si>
  <si>
    <t>Poliuretan netoxic, termorezistent, cu linie X-ray, nr.7,5</t>
  </si>
  <si>
    <t>Tub traheostomic cu mangetă getabilă N 8,0</t>
  </si>
  <si>
    <t>Poliuretan netoxic, termorezistent, cu linie X-ray, nr. 8,0</t>
  </si>
  <si>
    <t>Tub traheostomic cu mangeta getabilăN 8.5</t>
  </si>
  <si>
    <t>Poliuretan netoxic, termorezistent, cu linie X-ray, nr. 8,5</t>
  </si>
  <si>
    <t>Tub traheostomic cu mangetă getabilăN 9.0</t>
  </si>
  <si>
    <t>Poliuretan netoxic, termorezistent, cu linie X-ray, nr. 9,0</t>
  </si>
  <si>
    <t xml:space="preserve">Pansament pentru ingrijirea pielii in jurul tubului traheostomic si fixarea lui  </t>
  </si>
  <si>
    <t>din spuma poliurutanica, cu taietura sub forma de Y, dimensiunea 8cm x 8cm</t>
  </si>
  <si>
    <t>Ac chirurgical, tip HERNIA 572-1</t>
  </si>
  <si>
    <t>pentru muschi si pilele, 1/2 rotund, cu 2 ochiuri, tip "coada de rindunica", cu virf triunghiular revers, tip HERNIA 572, marimea 1</t>
  </si>
  <si>
    <t>Ac chirurgical, tip HERNIA 572-2</t>
  </si>
  <si>
    <t>pentru muschi si pilele, 1/2 rotund, cu 2 ochiuri, tip "coada de rindunica", cu virf triunghiular revers, tip HERNIA 572, marimea 2</t>
  </si>
  <si>
    <t>Ac chirurgical, tip HERNIA 572-3</t>
  </si>
  <si>
    <t>pentru muschi si pilele, 1/2 rotund, cu 2 ochiuri, tip "coada de rindunica", cu virf triunghiular revers, tip HERNIA 572, marimea 3</t>
  </si>
  <si>
    <t>Ac chirurgical, tip HERNIA 572-4</t>
  </si>
  <si>
    <t>pentru muschi si pilele, 1/2 rotund, cu 2 ochiuri, tip "coada de rindunica", cu virf triunghiular revers, tip HERNIA 572, marimea 4</t>
  </si>
  <si>
    <t>Set chirurgical  de cîmpuri sterile pentru intervenții spinale cu nivel sporit de lichide:</t>
  </si>
  <si>
    <t>Set chirurgical de cîmpuri sterile pentru craniotomie cu nivel sporit de lichide:</t>
  </si>
  <si>
    <t>Cimp chirurgical utilitar steril 75x75cm cu banda adeziva</t>
  </si>
  <si>
    <t>Halat chirurgical- lbuc., şerveţele absorbant- 2buc Material neţesut 3 straturi SMS rezistenta la penetrare de lichide in limita 50-80 cm H2O conform testului EN 20811:1981(metoda de testare a organismului de certificare europeana); pe toata suprafata, manjete duble, cusuturi ale minecelor cu ultrasunet pe toata lungimea, modelul minecelor Raglan. Banda velcro cu legare la spate cu codul de culoare la guler, model „parte peste parte”, legarea laterala a centurii cu cusatura mijloc, tricot polyester manseta. Repelent. Fara latex. (preambalat cu folie SMS +2 servetele sterile) Lungime – 150 cm (+/-10cm). Valabilitatea halatelor – nu mai putin de 5 ani.</t>
  </si>
  <si>
    <t>Film radiologic 11x 14 - 100 filme</t>
  </si>
  <si>
    <t>digitala cu baza albastra</t>
  </si>
  <si>
    <t>cutie</t>
  </si>
  <si>
    <t>Film radiologic 14 x 17 - 100 filme</t>
  </si>
  <si>
    <t>Film radiologic 8 x 10 - 100 filme</t>
  </si>
  <si>
    <t>Hîrtie ALB-NEGRU A-4 p/u imprimanta "Codonix - Horizon GS" N 80</t>
  </si>
  <si>
    <t>p/u imprimanta Codonix-Horizon GS</t>
  </si>
  <si>
    <t>Descriere/Specificație</t>
  </si>
  <si>
    <r>
      <t xml:space="preserve">Robinete 3- direcţionale compatibile cu consumabile tip Luer-Lock, Discofix R Plus, rotaţia robinetului 360, rezistent la presiune </t>
    </r>
    <r>
      <rPr>
        <sz val="10"/>
        <color indexed="10"/>
        <rFont val="Times New Roman"/>
        <family val="1"/>
      </rPr>
      <t xml:space="preserve"> </t>
    </r>
    <r>
      <rPr>
        <sz val="10"/>
        <color indexed="8"/>
        <rFont val="Times New Roman"/>
        <family val="1"/>
      </rPr>
      <t>&lt;de 4 bari</t>
    </r>
  </si>
  <si>
    <r>
      <t xml:space="preserve">Set de seringi p/u </t>
    </r>
    <r>
      <rPr>
        <b/>
        <sz val="10"/>
        <rFont val="Times New Roman"/>
        <family val="1"/>
      </rPr>
      <t>Nemoto Dual Shot CT-Injecto</t>
    </r>
    <r>
      <rPr>
        <sz val="10"/>
        <rFont val="Times New Roman"/>
        <family val="1"/>
      </rPr>
      <t xml:space="preserve">r: </t>
    </r>
  </si>
  <si>
    <t>Pretul</t>
  </si>
  <si>
    <t>Suma</t>
  </si>
  <si>
    <t xml:space="preserve">Consumabile radiologice </t>
  </si>
  <si>
    <t>Tub traheostomic cu mangetă getabilă N 7.5</t>
  </si>
  <si>
    <t>TOTAL</t>
  </si>
  <si>
    <t>seringi  200ml/100ml prelungitor dublu si prelungitor de conectare (set de la un singur producător în ambalaj unic).                                                                              - seringi  200 ml/100 ml, în ambalaj  dublu - 1+ 1buc;                                                     - linie bifurcată tip Y, în spirală, 150 cm-1 buc;                                                                      - perforator (pompă) pentru umplerea seringilor cu soluţii din flacoane- 2 buc.  - linia de presiune înaltă, spiralată, lung-150cm-1buc, prelungitor - 1 m.</t>
  </si>
  <si>
    <t>Burete hemostatic chirurgical cu colagen 5x5x7mm</t>
  </si>
  <si>
    <t>Containere pentru ace</t>
  </si>
  <si>
    <t>Șorț medical de protecție</t>
  </si>
  <si>
    <t>Polietilena</t>
  </si>
  <si>
    <t>ambalaj 250g, fara miros</t>
  </si>
  <si>
    <t xml:space="preserve">poliyester impletit de culoare verde 20m bobina </t>
  </si>
  <si>
    <t xml:space="preserve">poliyester  impletit de culoare verde 20m bobina </t>
  </si>
  <si>
    <t>aierabile, marimea extra largi, 100-150 kg</t>
  </si>
  <si>
    <t>aierabile, marimea largi, 80-120 kg</t>
  </si>
  <si>
    <t>masca și tubul din vinil, conectorul din latex</t>
  </si>
  <si>
    <t>Masca oxigen adulti (pentru Babrov) Large(L)</t>
  </si>
  <si>
    <t>Halat chiurgical standard steril cu nivel înalt de protecție</t>
  </si>
  <si>
    <t>Masca oxigen adulti (pentru Babrov) Extra Large (XL)</t>
  </si>
  <si>
    <t>Pipe laringiene, tip Guedel N5 (12)</t>
  </si>
  <si>
    <t>Pipe laringiene, tip Guedel N4 (10)</t>
  </si>
  <si>
    <t>Reanimarea</t>
  </si>
  <si>
    <t>Anestezia</t>
  </si>
  <si>
    <r>
      <t>POLIPROPILENĂ (PP) -</t>
    </r>
    <r>
      <rPr>
        <b/>
        <sz val="10"/>
        <rFont val="Times New Roman"/>
        <family val="1"/>
      </rPr>
      <t xml:space="preserve"> volum - 1L</t>
    </r>
    <r>
      <rPr>
        <sz val="10"/>
        <rFont val="Times New Roman"/>
        <family val="1"/>
      </rPr>
      <t xml:space="preserve">, pentru ace, lancete, lame de bisturiu,  cu pictograma </t>
    </r>
    <r>
      <rPr>
        <b/>
        <sz val="10"/>
        <rFont val="Times New Roman"/>
        <family val="1"/>
      </rPr>
      <t>”Pericol biologic”, culoare galbenă</t>
    </r>
    <r>
      <rPr>
        <sz val="10"/>
        <rFont val="Times New Roman"/>
        <family val="1"/>
      </rPr>
      <t xml:space="preserve">                                              </t>
    </r>
  </si>
  <si>
    <t>Radiologie</t>
  </si>
  <si>
    <t>N.Recuperarea</t>
  </si>
  <si>
    <t>Completarea setului: Ac TOUHY marimea 17G/80mm, marimea cateterului epidural 20G, filtru antibacterial plat 0.2 μm, fixator.</t>
  </si>
  <si>
    <t>Completarea setului: Ac TOUHY marimea 18G/80mm, marimea cateterului epidural 20G, filtru antibacterial plat 0.2 μm, fixator.</t>
  </si>
  <si>
    <t>Nurgenta</t>
  </si>
  <si>
    <t>Nch.Spinala</t>
  </si>
  <si>
    <t>TI Stroke</t>
  </si>
  <si>
    <t>Nch. Vasculara</t>
  </si>
  <si>
    <t>Maladii Neuromusculare</t>
  </si>
  <si>
    <t>Neurologie vasc,si extrapiramidala</t>
  </si>
  <si>
    <t>UPU</t>
  </si>
  <si>
    <t xml:space="preserve">Bloc operator </t>
  </si>
  <si>
    <r>
      <t>POLIPROPILENĂ (PP) -</t>
    </r>
    <r>
      <rPr>
        <b/>
        <sz val="10"/>
        <rFont val="Times New Roman"/>
        <family val="1"/>
      </rPr>
      <t xml:space="preserve"> volum - 2L</t>
    </r>
    <r>
      <rPr>
        <sz val="10"/>
        <rFont val="Times New Roman"/>
        <family val="1"/>
      </rPr>
      <t xml:space="preserve">, pentru ace, lancete, lame de bisturiu,  cu pictograma </t>
    </r>
    <r>
      <rPr>
        <b/>
        <sz val="10"/>
        <rFont val="Times New Roman"/>
        <family val="1"/>
      </rPr>
      <t>”Pericol biologic”, culoare galbenă</t>
    </r>
    <r>
      <rPr>
        <sz val="10"/>
        <rFont val="Times New Roman"/>
        <family val="1"/>
      </rPr>
      <t xml:space="preserve">                                              </t>
    </r>
  </si>
  <si>
    <t>Pansamentul transparent Tegaderm I.V. este un pansament transparent  utilizat pentru securizarea branulelor si pentru pansarea ranilor acute si cronice ce au nevoie de un mediu umed pentru vindecare. Dimensiune 7 cm x 8.5 cm.</t>
  </si>
  <si>
    <t>Banda adezivă pentru fixarea cateterului i/v periferic (Tegaderm), mărimea 7cm x 8.5cm</t>
  </si>
  <si>
    <t>Indicator chimic pentru controlul sterilizării cu abur ICSA-IN/01-132/20  intern</t>
  </si>
  <si>
    <t>Scutec pentru maturi  Largi L</t>
  </si>
  <si>
    <t>Scutec pentru maturi  ExtraLargi XL</t>
  </si>
  <si>
    <t>Seringi pentru alimentarea pacienţilor 100/120ml</t>
  </si>
  <si>
    <t>Pînză igienică de unică folosinţă 700 mm x 200 m</t>
  </si>
  <si>
    <t>Tub traheostomic cu mangetă getabilă N 7</t>
  </si>
  <si>
    <t>Poliuretan netoxic, termorezistent, cu linie X-ray, nr.7</t>
  </si>
  <si>
    <t>Fizioterapie</t>
  </si>
  <si>
    <t>cantitatea din sectii</t>
  </si>
  <si>
    <t>Cantitate 2019</t>
  </si>
  <si>
    <t>Pipe laringiene, tip Guedel  N3 (9)</t>
  </si>
  <si>
    <t>Sunt temporar p/u endoarterectomie carotidiana</t>
  </si>
  <si>
    <r>
      <rPr>
        <b/>
        <sz val="10"/>
        <rFont val="Times New Roman"/>
        <family val="1"/>
      </rPr>
      <t>Silicon</t>
    </r>
    <r>
      <rPr>
        <sz val="10"/>
        <rFont val="Times New Roman"/>
        <family val="1"/>
      </rPr>
      <t xml:space="preserve"> 100%,  volumul balonului 5-15ml, vîrf tip nelaton, 2 orificii, 2 intrări, lungime  40cm</t>
    </r>
  </si>
  <si>
    <r>
      <rPr>
        <b/>
        <sz val="10"/>
        <rFont val="Times New Roman"/>
        <family val="1"/>
      </rPr>
      <t>Silicon</t>
    </r>
    <r>
      <rPr>
        <sz val="10"/>
        <rFont val="Times New Roman"/>
        <family val="1"/>
      </rPr>
      <t xml:space="preserve"> 100%,  volumul balonului 5-15ml, vîrf tip nelaton, 2 orificii, 2 intrări, lungime  40cm, steril</t>
    </r>
  </si>
  <si>
    <t>APROB</t>
  </si>
  <si>
    <t>Director INN</t>
  </si>
  <si>
    <t>Grigore ZAPUHLÎH</t>
  </si>
  <si>
    <t>IMSP Institutul de Neurologie si Neurochirurgie</t>
  </si>
  <si>
    <r>
      <t>Autoaderent – usor de aplicat
Hipoalergenic – biocompatibilitate neegalata de latex sau elastomer
Material siliconic – permeabil pentru schimbul de gaze; nu determina macerare sau iritatie locale
Transparent – permite monitorizarea completa a pielii
Permite cateterizarea urinara prin orificul de cuplare la punga colectoare – cand e cazul!
Disponibil la dimensiuni diferite</t>
    </r>
    <r>
      <rPr>
        <sz val="10"/>
        <color indexed="8"/>
        <rFont val="Times New Roman"/>
        <family val="1"/>
      </rPr>
      <t>: 32, 36, 41</t>
    </r>
    <r>
      <rPr>
        <sz val="10"/>
        <rFont val="Times New Roman"/>
        <family val="1"/>
      </rPr>
      <t xml:space="preserve">
Disponibil in varianta cu teaca mai scurta si cu teaca mai lunga
Permite adaptarea oricarui tip de punga colectoare de urina
</t>
    </r>
  </si>
  <si>
    <t>Vicedirector medical       _____________________________</t>
  </si>
  <si>
    <t>Octavian Misic</t>
  </si>
  <si>
    <t>Farmacis diriginte      _______________________________</t>
  </si>
  <si>
    <t>Ecaterina Cristea</t>
  </si>
  <si>
    <t>Ina Axenti</t>
  </si>
  <si>
    <t>Contabil şef              _______________________________</t>
  </si>
  <si>
    <t>Elena Ureche</t>
  </si>
  <si>
    <t>Prezervativ urinar (pentru pacienții cu incontenența de urina)</t>
  </si>
  <si>
    <t xml:space="preserve">1. Carcasa din inox
2. Înălţimea ajustabilă 140 cm – 220 cm., din două părţi
3. Lăţimea bazei nu mai mare de 550mm., pe rotile
4. 2 suporturi-coşuleţ inclusiv cu 2 cîrlige din inox
</t>
  </si>
  <si>
    <t>hipoalergic, pe bază de pînză</t>
  </si>
  <si>
    <t>material- dacron, steril, dimensiuni 1,5x5</t>
  </si>
  <si>
    <t>Petic vascular</t>
  </si>
  <si>
    <t>rulou, de unică folosinţă 700 mm x 200 m</t>
  </si>
  <si>
    <t xml:space="preserve">Sutura atraumatice monofilament   cu 2 ace  polipropilen </t>
  </si>
  <si>
    <t>Sutura  atraumatica  non absorbabila monofilament  polipropilen  4/0[1.5metric] .</t>
  </si>
  <si>
    <t>Sutura  atraumatica absorbabila 0 [  metric3.5] sterlila</t>
  </si>
  <si>
    <t xml:space="preserve">Sutura  atraumatica absorbabila 2/0 [metric 2] sterila </t>
  </si>
  <si>
    <t xml:space="preserve">Sutura  atraumatica absorbabila 3/0[ metric 2] sterila </t>
  </si>
  <si>
    <t>Sutura atraumatica absorbabila 2/0[ EP3]</t>
  </si>
  <si>
    <t>Sutura chirurgicala  non-absorbabila sterila fara ac USP N1(EP-4]</t>
  </si>
  <si>
    <t>Sutura chirurgicala  non-absorbabila sterila fara ac USP N2[EP-5]</t>
  </si>
  <si>
    <t xml:space="preserve">Material poliuretan Tip -Pruitt F cu T port și balonas marimea 8F L-30 </t>
  </si>
  <si>
    <t>Proteza vasculara                           Diametrul (mm)-4; Lungimea (cm)-15 cm</t>
  </si>
  <si>
    <t>Proteze vasculare din Dacron, impregnate cu collagen.
Permeabilitate protezelor sa fie sub 5 ml/cmp/min, diametru 4 mm lungimia 15 cm , flexibilă și maleabilă, nerigodă loială 9cu rezistenă redusă) la întroducerea acului în timpul structurării. Rezistentă la rupere și compatibilă cu structura monofilament.                              Certificare: certificat Ce sau declarațire de conformitate . certificat ISO 13485, Informații la studiile clinice.</t>
  </si>
  <si>
    <t>Consumabile chirurgicale</t>
  </si>
  <si>
    <t>Canula rectală pentru irigare</t>
  </si>
  <si>
    <t>care nu s-au regăsit în lista CAPCS</t>
  </si>
  <si>
    <t>Necesarul de consumabile medicale  pentru anul 2019</t>
  </si>
  <si>
    <t>aierabile, marimea largi, 60-100 kg</t>
  </si>
  <si>
    <t>Scutec pentru maturi  Mediu  M</t>
  </si>
  <si>
    <t xml:space="preserve"> 1g de preparat: colagen, solutie 2%-49g (0.98g colagen uscat), nitrofural 0.0075, acid boric 0.0125g, ambalat steril, apirogen.</t>
  </si>
  <si>
    <t>canula din PVC transparentă cu 2 orificii laterale,  ambalata individual, getabile, sterile, atraumatica, corp cilindric pentru adulți.</t>
  </si>
  <si>
    <t>130R 300mm, 14", inox, flexibil</t>
  </si>
  <si>
    <t>Cateter ventricular, bariu impregnat I.D.-1,5mm, OD-2,8mm L-35; luer lock cap-1buc, female luer adapter-1buc, stylet-1buc, troacar-1buc,steril,apirogen, ambalat</t>
  </si>
  <si>
    <t>Sistem drenaj extern si monitorizare LCR</t>
  </si>
  <si>
    <t>Sisteme de drenaj extern a lichidului cefalorahidian LCR   complexe cu scala de masurare a presiunii intracraniene (mmH2O sau mmHg) cu punga de colectare de 650ml si camera de picurare de 100ml ce permite calcularea debitului LCR.
Aceste sisteme de drenaj extern LCR pot fi utilizate impreuna cu/compatibile/:
– catetere venticulare externe cu lungimi de 29cm (1.5mm ID, 3.0mm OD) sau 35cm (2.3mm ID, 4.0mm OD), radiotransparente.
– catetere lombare externe cu lungimi de 90cm (0.76mm ID, 1.60mm OD) cu sau fara ghid introductor</t>
  </si>
  <si>
    <t xml:space="preserve">utilitar steril 75x75cm cu banda adeziva, getabil </t>
  </si>
  <si>
    <t xml:space="preserve"> din 6 sîrme răsucite cu inel fixator D 3-4 mm, inox, flexibil</t>
  </si>
  <si>
    <t>Mesa din teflon PTFE</t>
  </si>
  <si>
    <t xml:space="preserve"> mesa din politetraftorethilen 3mm x3mm x1.5mm,cu gauri pentru fixare cu sutura,ambalata steril,apirogen</t>
  </si>
  <si>
    <t>Sistem de drenaj lombar AC TUOH,  Cateter filtru epidural plat 16G</t>
  </si>
  <si>
    <t>drenaj flexibil, gaurit, Rg contrast marcat, de lungimea  min 20 cm, cu stilet din inox pentru instalare drenaj, cu vacuum extractor mecanic min V=400ml, ambalat steril, apirogen</t>
  </si>
  <si>
    <t xml:space="preserve">Sutura  atraumatica absorbabila 2/0 sterila </t>
  </si>
  <si>
    <t xml:space="preserve">Sutura  atraumatica absorbabila 4/0sterila </t>
  </si>
  <si>
    <t>polipropilen monofilament  USP 4/0, lungimea suturii 75cm,  ac  rotund  20 mm 1/2 steril</t>
  </si>
  <si>
    <t>polyglycolic  acid sintetic USP 0, EP 3.5  lungimea suturii 75cm cu ac rotund  30mm 1/2 sterila</t>
  </si>
  <si>
    <t>polyglycolic  acid sintetic USP2/0, EP 2,  lungimea suturii 75mm cu ac taios 24mm 3/8 sterila</t>
  </si>
  <si>
    <t>Poliglactin 910, USP 4/0 lungimea suturii de la 50cm-90 cm, antibacterial, de culoare violeta,absorbabila/ 60-90 de zile/,  cu ac rotund 20-24mm 3/8, steril</t>
  </si>
  <si>
    <t>Poliglactin 910, USP 2/0, lungimea suturii 50 -90 cm,    antibacterial, de culoare violeta ,absorbabila/ 60-90 de zile/ ac taios 24mm 3/8, steril</t>
  </si>
  <si>
    <t>100% polyglycolic  acid sintetic,absorbable, multifilamen,acoperită cu stearatului de calciu și  de policaprolactonă.timpul efectiv pentru hermetizarea plagii minimum 30 de zile,timpul absorbtii 60-90 de zile, USP 3/0, lungimea suturii 75mm cu ac taios 24mm 3/8 sterila</t>
  </si>
  <si>
    <t>100% polyglycolic  acid sintetic,absorbable, multifilamen,acoperită cu stearatului de calciu și  de policaprolactonă.timpul efectiv pentru hermetizarea plagii minimum 30 de zile,timpul absorbtii 60-90 de zile, USP 2/0, lungimea suturii 75mm cu ac taios 26mm 3/8 sterila</t>
  </si>
  <si>
    <t>Pungă pentru vomă de unică folosință cu 2 șirete</t>
  </si>
  <si>
    <t>Punga  pentru voma, de unica folosinta  cu 2 sirete,  care contine o banda din hirtie superabsorbanta cu o capacitate de absorbtie  de 450 ml  de NaCl 0,9% (ser fiziologic, echivalent cu fluidele organice). Punga: Polietilena cu denstitate scazuta (LDPE) cu 2 sirete (albastru si alb). Dimensiuni: 25 cm x 25 cm, grosime 40 µ  Banda de hirtie superabsorbanta: сeluloza neţesută si polimeri superabsorbante, dimensiune 24 cm x 13 cm, grosimea peliculei 37 µ,  cu o capacitate de absorbtie de 450 ml  de NaCl 0,9% (ser fiziologic, echivalent cu fluidele organice).</t>
  </si>
  <si>
    <t>Dispozitiv (sistema pentru respirație artificial manuală)</t>
  </si>
  <si>
    <t>Sac Ambu, material polietilen luer-lock, Volumul sacului 150ml, adulți, transparent, steril,</t>
  </si>
  <si>
    <t>Pernă pentru oxygen</t>
  </si>
  <si>
    <t>Material nailon netoxic cu tub de conectare și regulator de oxygen, capacitatea pernei de oxygen 30-50 litri</t>
  </si>
  <si>
    <t xml:space="preserve">Stilet de intubaţie cu lubrifiant </t>
  </si>
  <si>
    <t>Stilet de intubaţie 10Fr</t>
  </si>
  <si>
    <t>Stilet de intubaţie 12Fr</t>
  </si>
  <si>
    <t>Stilet de intubaţie 14Fr</t>
  </si>
  <si>
    <t>Stilet de intubaţie 16 Fr</t>
  </si>
  <si>
    <t>Set pentru punctie si cateterizare arteriala</t>
  </si>
  <si>
    <t>G-20, pentru adulti, L=  12-15 cm, , Material: Polytetrafluorethylen sau poliuretan, Diametru extern 0,7-0,8 mm, Rentghencontrast, cu aripioare pentru fixare, Ac pentru punctie,  Gid( conducator) metallic drept  Steril</t>
  </si>
  <si>
    <t>Tub endotraheal armat   N 7.5</t>
  </si>
  <si>
    <t>Tub endotraheal armat  N 7</t>
  </si>
  <si>
    <t>Tub endotraheal armat   N 8</t>
  </si>
  <si>
    <t>Tub endotraheal armat   N 8.5</t>
  </si>
  <si>
    <t>N 7.0, armat, steril, din material termoplastic cu manjetă tip “Portex”, Rg contrast</t>
  </si>
  <si>
    <t>N 8.0, armat, steril, din material termoplastic cu manjetă tip “Portex” Rg contrast</t>
  </si>
  <si>
    <t>N8.5, armat, steril, din material termoplastic cu manjetă tip “Portex” Rg contrast</t>
  </si>
  <si>
    <t>N 7.5, armat, steril, din material termoplastic cu manjetă tip “Portex” Rg contrast</t>
  </si>
  <si>
    <t>Tampon absorbant neurochirurgical</t>
  </si>
  <si>
    <t>Materia neșesut, fără scame, hidrofil, cu indicator R-contrast, marimea 13x25mm,apirogen, ambalat N10, Steril</t>
  </si>
  <si>
    <t>Materia neșesut, fără scame, hidrofil, cu indicator R-contrast, marimea 13x76 mm, apirogen, ambalat N10, Steril</t>
  </si>
  <si>
    <t xml:space="preserve">Componența setului:
Câmp de sterilizare 90x90 cm (+/- 10 cm) – din SMS  - 1 buc
Câmp pentru masa de instrumente cu Zona reinforsata cu SMS. 150x230 cm (+/- 5cm) – 1 buc
Câmp pentru Masa Mayo cu reinforsare SMS. 80x140cm(+/-5 cm)  - 1 buc
Servetele pentru absorbtie- sa nu lase scame- 40x60 cm (+/- 5 cm) – 1 buc
Pungă pentru sutură, Celuloza cu adeziv p/u fixare  - 1buc
Câmp spinal înformă de U. 190x300 cm (+/- 5cm)  - 1 buc
• Zona de incizie- 10x100 cm (+/-1 cm);
• Banda de poziționare- pe toata suprafața zonei de incizie, impregnate in tesatura, lațimea de 5 cm;
• Zona absorbanta - pe toata suprafata de incizie; rezistenta la penetrare lichide de min. 145( +/- 10) cm de H2O/cm2
• Fixatoare pentru tuburi- 4 buc. din SMS;
• Material SMS pe toata suprafața câmpului, cu rezistență lichide 60 (+/-5) cm H2O/cm2 
Câmp parte superioară. 160x270 cm ( +/- 5 cm)  - 1 buc
Zona pentru acoperirea brațelor; 
• Banda de poziționare- pe toata suprafața zonei de incizie, impregnate in tesatura, lațimea de 5 cm;
• Zona absorbanta- pe toata suprafata de incizie; rezistenta la penetrare lichide de  150 cm de H2O/cm2 
• Fixatoare pentru tuburi- 2 buc. din SMS
• Material SMS pe toata suprafața câmpului, cu rezistență lichide min.55 cm H2O/cm2 
Fixatoare pentru tuburi- 2 buc. din SMS
• Material SMS pe toata suprafața câmpului, cu rezistență lichide min 55 cm H2O/cm2 
</t>
  </si>
  <si>
    <t xml:space="preserve">Componența setului:
• Câmp pentru Craniotomie 310x190x340 cm ( +/- 10 cm)  - 1 buc 
• Film de incizie integrat în câmpul operator dimensiuni 20x30 cm; fenestrare ovală;
 Zona absorbanta pe toata suprafata de incizie; rezistenta la penetrare lichide de 
150 cm (+/-10 cm) de H2O/cm2 
• Fixatoare pentru tuburi cu banda velcro- 2 buc;
•  Pungă de colectare a lichidelor cu port de drenare si nivel de saparare a deșeurilor; integrat în câmpul chirurgical; 60.x115 cm(+/-5cm);  
•  Material SMS pe toata suprafața câmpului, cu rezistență lichide 60 cm (+/- 5 cm) H2O/cm2   
• Câmp de sterilizare 90x90 cm (+/-5 cm) – din SMS – 1 buc
• Cimp chirurgical pentru Masa Mare de instrumente
• Câmp pentru masa de instrumente cu Zona reinforsata cu SMS. 160x280 cm (+/-10cm)  – 1 buc
• Câmp pentru Masa Mayo cu reinforsare SMS. 80x150 cm (+/-5 cm) – 1buc
• Servetele sterile pentru absorbtie de lichide, sa nu lase scame, 50x60 cm  (+/-5cm) - 2 buc
• Pungă pentru suture din Celuloza -  1 buc
</t>
  </si>
  <si>
    <t>7/0; Lungimea suturii (cm) – 75; Lungimea acului (mm) – 10; Curbura acului – 3/8; Forma acului – Rotund; Tip acului 55-85 gram de efort asupra acului *Certificat CE sau declaratiție de conformitate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 e tehnice de confirmare a specificațiilor tehnice pentru produsul oferit pe suport hîrtie – copie – confirmată prin ștampila șisemnătura Participantului.
* În ofertă se va indica codul produsului oferit pentru a putea fi identificat conform catalogului prezentat.
*Confirmarea precum la livrare termenul de valabilitate a
produsului va fi nu mai mic de 80% din termenul total de valabilitate a acestui</t>
  </si>
  <si>
    <t>6/0; Lungimea suturii (cm) – 75; Lungimea acului (mm) – 13; Curbura acului – 3/8; Forma acului –Rotund; Tip acului 55-85 gram de efort asupra acului *Certificat CE sau declaratiție de conformitate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 e tehnice de confirmare a specificațiilor tehnice pentru produsul oferit pe suport hîrtie – copie – confirmată prin ștampila șisemnătura Participantului.
* În ofertă se va indica codul produsului oferit pentru a putea fi identificat conform catalogului prezentat.
*Confirmarea precum la livrare termenul de valabilitate a
produsului va fi nu mai mic de 80% din termenul total de valabilitate a acestui</t>
  </si>
  <si>
    <t>10/0; Lungimea suturii (cm) – 15; Lungimea acului (mm) – 5; Curbura acului – 3/8; Forma acului – Rotund; Tip acului 55-85 gram de efort asupra acului *Certificat CE sau declaratiție de conformitate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 e tehnice de confirmare a specificațiilor tehnice pentru produsul oferit pe suport hîrtie – copie – confirmată prin ștampila șisemnătura Participantului.
* În ofertă se va indica codul produsului oferit pentru a putea fi identificat conform catalogului prezentat.
*Confirmarea precum la livrare termenul de valabilitate a
produsului va fi nu mai mic de 80% din termenul total de valabilitate a acestui</t>
  </si>
  <si>
    <t>Mănușa: material nețesut 90 g/m2, 3D reliefată, Polyethylene terephthalate (PET) 60%, viscoză 40%, căptușieala: peliculă PE de 25 µLoțiunea: COMPOZIŢIA: apă, disodium cocoamphodiacetat, glicerină, fenoxietanol, alantoină, acid benzoic, pantenol, acid dehidroacetic, acetat de tocoferil, poliaminpropilbiguanid, (formulă specială pentru pielea sensibilă); în special  pentru pacienţi imobilizați sau în cazuri de inconştiențăetilhexilglicerină, suc din frunze de Aloe Vera, simeticonă.(formulă specială pentru pielea sensibilă); în special  pentru pacienţi imobilizați sau în cazuri de inconştiență Produs conform Regulamentului European 93/42 / CEE privind  dispozitivele medicale - Clasa I - CE</t>
  </si>
  <si>
    <t>Mănușa: material nețesut 90 g/m2, 3D reliefată, Polyethylene terephthalate (PET) 60%, viscoză 40%, căptușieala: peliculă PE de 25 µ, Loțiunea: apă, propilenglicol, disodium cocoamphodiacetat, fenoxietanol, caprylyl capril glucozidă, parfum, acid benzoic, pantenol, acid dehidroacetic, alantoină, acetat de tocoferil, poliaminpropilbiguanid, etilhexilglicerină, extract de flori de mușețel, suc din frunze de Aloe Vera, simeticonă.(formulă specială pentru pielea sensibilă); în special  pentru pacienţi imobilizați sau în cazuri de inconştiență. Produs conform Regulamentului European 93/42 / CEE privind  dispozitivele medicale - Clasa I - CE</t>
  </si>
  <si>
    <t>Mănușă  de unică folosință Șampon spălare păr, fără clătire, unică folosință, dotată cu peliculă internă de protecție, preumezită pe ambele fețe cu o loțiune de spălare hipoalergenică  </t>
  </si>
  <si>
    <t>Mănușă  de unică folosință, spălare corp, (ten sensibil) fără clătire de unică folosință, dotată cu peliculă internă de protecție, preumezită pe ambele fețe cu o loțiune de spălare hipoalergenică  </t>
  </si>
  <si>
    <t xml:space="preserve">Aplicator cu unguent 50ml NewBIOTIdermal </t>
  </si>
  <si>
    <t>Spray solutie unguent 75ml, New BIOTIdermal</t>
  </si>
  <si>
    <t xml:space="preserve">Ac pentru acupunctura .25x30mm </t>
  </si>
  <si>
    <t>Mandren pentru tub endotraheal</t>
  </si>
  <si>
    <t>Metal acoperit cu plastic medical, varf atraumatic, steril, unica folosinta.Numarul 12 - ( Adult ) - LUNGIME 40.5 cm, DIAMETRU 4.1 mm - potrivit la dimensiuni tuburi endotraheale 7,5-10</t>
  </si>
  <si>
    <t>Pahare plastic pentru distribuirea medicamentelor</t>
  </si>
  <si>
    <t>Material plastic, volulum 30ml</t>
  </si>
  <si>
    <t>Dispozitiv pentru divizarea comprimatelor</t>
  </si>
  <si>
    <t xml:space="preserve"> PVC cu linii radioopace cu supapă laterală de pentru controlul aspirariiaspirarii</t>
  </si>
  <si>
    <t>PVC cu linii radioopace cu supapă laterală de pentru controlul aspirarii</t>
  </si>
  <si>
    <t>Cateter p/u aspiraţie  CH 14</t>
  </si>
  <si>
    <t>Cateter p/u aspiraţie  CH 16</t>
  </si>
  <si>
    <t>Cateter p/u aspiraţie  CH 18</t>
  </si>
  <si>
    <t>Cateter Foley Silicon  cu 2 canale  18 Fr</t>
  </si>
  <si>
    <t>Cateter Foley Silicon  cu 2 canale  16 Fr</t>
  </si>
  <si>
    <t>Economist</t>
  </si>
  <si>
    <t xml:space="preserve">Suma estimativa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</si>
</sst>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1"/>
      <color theme="1"/>
      <name val="Calibri"/>
      <family val="2"/>
    </font>
    <font>
      <sz val="11"/>
      <color indexed="8"/>
      <name val="Calibri"/>
      <family val="2"/>
    </font>
    <font>
      <sz val="10"/>
      <color indexed="8"/>
      <name val="Times New Roman"/>
      <family val="1"/>
    </font>
    <font>
      <sz val="10"/>
      <name val="Times New Roman"/>
      <family val="1"/>
    </font>
    <font>
      <b/>
      <sz val="10"/>
      <name val="Times New Roman"/>
      <family val="1"/>
    </font>
    <font>
      <b/>
      <i/>
      <sz val="10"/>
      <name val="Times New Roman"/>
      <family val="1"/>
    </font>
    <font>
      <sz val="10"/>
      <color indexed="10"/>
      <name val="Times New Roman"/>
      <family val="1"/>
    </font>
    <font>
      <b/>
      <sz val="8"/>
      <name val="Tahoma"/>
      <family val="2"/>
    </font>
    <font>
      <b/>
      <sz val="10"/>
      <color indexed="8"/>
      <name val="Times New Roman"/>
      <family val="1"/>
    </font>
    <font>
      <b/>
      <i/>
      <sz val="10"/>
      <color indexed="8"/>
      <name val="Times New Roman"/>
      <family val="1"/>
    </font>
    <font>
      <sz val="11"/>
      <color indexed="17"/>
      <name val="Calibri"/>
      <family val="2"/>
    </font>
    <font>
      <sz val="10"/>
      <color indexed="17"/>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i/>
      <sz val="10"/>
      <color theme="1"/>
      <name val="Times New Roman"/>
      <family val="1"/>
    </font>
    <font>
      <sz val="10"/>
      <color rgb="FFFF0000"/>
      <name val="Times New Roman"/>
      <family val="1"/>
    </font>
    <font>
      <b/>
      <sz val="10"/>
      <color theme="1"/>
      <name val="Times New Roman"/>
      <family val="1"/>
    </font>
    <font>
      <sz val="10"/>
      <color rgb="FF006100"/>
      <name val="Times New Roman"/>
      <family val="1"/>
    </font>
    <font>
      <sz val="10"/>
      <color rgb="FF000000"/>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bottom style="thin"/>
    </border>
    <border>
      <left/>
      <right style="thin"/>
      <top style="thin"/>
      <bottom style="thin"/>
    </border>
    <border>
      <left/>
      <right/>
      <top/>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8">
    <xf numFmtId="0" fontId="0" fillId="0" borderId="0" xfId="0" applyFont="1" applyAlignment="1">
      <alignment/>
    </xf>
    <xf numFmtId="0" fontId="5" fillId="33" borderId="10" xfId="0" applyFont="1" applyFill="1" applyBorder="1" applyAlignment="1">
      <alignment horizontal="center" vertical="top" wrapText="1"/>
    </xf>
    <xf numFmtId="0" fontId="5" fillId="0" borderId="10" xfId="0" applyFont="1" applyBorder="1" applyAlignment="1">
      <alignment horizontal="center" vertical="top" wrapText="1"/>
    </xf>
    <xf numFmtId="0" fontId="3" fillId="33" borderId="10" xfId="0" applyFont="1" applyFill="1" applyBorder="1" applyAlignment="1">
      <alignment vertical="top" wrapText="1"/>
    </xf>
    <xf numFmtId="0" fontId="3" fillId="34" borderId="10" xfId="0" applyFont="1" applyFill="1" applyBorder="1" applyAlignment="1">
      <alignment vertical="top" wrapText="1"/>
    </xf>
    <xf numFmtId="0" fontId="5" fillId="0" borderId="0" xfId="0" applyFont="1" applyBorder="1" applyAlignment="1">
      <alignment horizontal="center" vertical="top" wrapText="1"/>
    </xf>
    <xf numFmtId="0" fontId="4" fillId="33" borderId="0" xfId="0" applyFont="1" applyFill="1" applyBorder="1" applyAlignment="1">
      <alignment vertical="top" wrapText="1"/>
    </xf>
    <xf numFmtId="0" fontId="3" fillId="33" borderId="0" xfId="0" applyFont="1" applyFill="1" applyBorder="1" applyAlignment="1">
      <alignment vertical="top" wrapText="1"/>
    </xf>
    <xf numFmtId="0" fontId="43" fillId="33" borderId="10" xfId="0" applyFont="1" applyFill="1" applyBorder="1" applyAlignment="1">
      <alignment horizontal="center" vertical="center"/>
    </xf>
    <xf numFmtId="0" fontId="3" fillId="33" borderId="10" xfId="0" applyFont="1" applyFill="1" applyBorder="1" applyAlignment="1">
      <alignment horizontal="left" vertical="top" wrapText="1"/>
    </xf>
    <xf numFmtId="2" fontId="3" fillId="33"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44" fillId="0" borderId="10" xfId="0" applyFont="1" applyBorder="1" applyAlignment="1">
      <alignment horizontal="center" vertical="center" wrapText="1"/>
    </xf>
    <xf numFmtId="0" fontId="44" fillId="33" borderId="10" xfId="0" applyFont="1" applyFill="1" applyBorder="1" applyAlignment="1">
      <alignment horizontal="center" vertical="center" wrapText="1"/>
    </xf>
    <xf numFmtId="0" fontId="44" fillId="0" borderId="11" xfId="0" applyFont="1" applyBorder="1" applyAlignment="1">
      <alignment vertical="center" wrapText="1"/>
    </xf>
    <xf numFmtId="0" fontId="43" fillId="3" borderId="10" xfId="0" applyFont="1" applyFill="1" applyBorder="1" applyAlignment="1">
      <alignment horizontal="center" vertical="center" wrapText="1"/>
    </xf>
    <xf numFmtId="0" fontId="43" fillId="0" borderId="0" xfId="0" applyFont="1" applyBorder="1" applyAlignment="1">
      <alignment horizontal="center" vertical="center" wrapText="1"/>
    </xf>
    <xf numFmtId="0" fontId="3" fillId="33" borderId="10" xfId="0" applyFont="1" applyFill="1" applyBorder="1" applyAlignment="1">
      <alignment horizontal="center" vertical="top" wrapText="1"/>
    </xf>
    <xf numFmtId="0" fontId="3" fillId="33" borderId="10" xfId="0" applyFont="1" applyFill="1" applyBorder="1" applyAlignment="1">
      <alignment vertical="center" wrapText="1"/>
    </xf>
    <xf numFmtId="0" fontId="3" fillId="33" borderId="10" xfId="0" applyFont="1" applyFill="1" applyBorder="1" applyAlignment="1">
      <alignment horizontal="left" vertical="center" wrapText="1"/>
    </xf>
    <xf numFmtId="0" fontId="3" fillId="33" borderId="0" xfId="0" applyFont="1" applyFill="1" applyBorder="1" applyAlignment="1">
      <alignment horizontal="center" vertical="top" wrapText="1"/>
    </xf>
    <xf numFmtId="0" fontId="43" fillId="0" borderId="0" xfId="0" applyFont="1" applyAlignment="1">
      <alignment vertical="top" wrapText="1"/>
    </xf>
    <xf numFmtId="0" fontId="43" fillId="0" borderId="10" xfId="0" applyFont="1" applyBorder="1" applyAlignment="1">
      <alignment vertical="top" wrapText="1"/>
    </xf>
    <xf numFmtId="0" fontId="4" fillId="33" borderId="0" xfId="0" applyFont="1" applyFill="1" applyBorder="1" applyAlignment="1">
      <alignment horizontal="right" vertical="top" wrapText="1"/>
    </xf>
    <xf numFmtId="0" fontId="43" fillId="33" borderId="10" xfId="0" applyFont="1" applyFill="1" applyBorder="1" applyAlignment="1">
      <alignment wrapText="1"/>
    </xf>
    <xf numFmtId="0" fontId="3" fillId="33" borderId="10" xfId="47" applyFont="1" applyFill="1" applyBorder="1" applyAlignment="1">
      <alignment vertical="top" wrapText="1"/>
    </xf>
    <xf numFmtId="0" fontId="43" fillId="33" borderId="10" xfId="0" applyFont="1" applyFill="1" applyBorder="1" applyAlignment="1">
      <alignment vertical="top" wrapText="1"/>
    </xf>
    <xf numFmtId="0" fontId="43" fillId="0" borderId="0" xfId="0" applyFont="1" applyAlignment="1">
      <alignment wrapText="1"/>
    </xf>
    <xf numFmtId="0" fontId="43" fillId="33" borderId="10" xfId="0" applyFont="1" applyFill="1" applyBorder="1" applyAlignment="1">
      <alignment horizontal="center" vertical="center" wrapText="1"/>
    </xf>
    <xf numFmtId="0" fontId="45" fillId="33" borderId="10" xfId="0" applyFont="1" applyFill="1" applyBorder="1" applyAlignment="1">
      <alignment horizontal="center" vertical="center" wrapText="1"/>
    </xf>
    <xf numFmtId="0" fontId="43" fillId="33" borderId="12" xfId="0" applyFont="1" applyFill="1" applyBorder="1" applyAlignment="1">
      <alignment horizontal="center" vertical="center" wrapText="1"/>
    </xf>
    <xf numFmtId="0" fontId="43" fillId="0" borderId="10" xfId="0" applyFont="1" applyBorder="1" applyAlignment="1">
      <alignment horizontal="center" vertical="center" wrapText="1"/>
    </xf>
    <xf numFmtId="0" fontId="3" fillId="0" borderId="10" xfId="0" applyFont="1" applyBorder="1" applyAlignment="1">
      <alignment horizontal="center" vertical="center" wrapText="1"/>
    </xf>
    <xf numFmtId="2" fontId="43" fillId="33" borderId="10" xfId="0" applyNumberFormat="1" applyFont="1" applyFill="1" applyBorder="1" applyAlignment="1">
      <alignment horizontal="center" vertical="center" wrapText="1"/>
    </xf>
    <xf numFmtId="0" fontId="43" fillId="0" borderId="0" xfId="0" applyFont="1" applyAlignment="1">
      <alignment horizontal="center" vertical="center" wrapText="1"/>
    </xf>
    <xf numFmtId="0" fontId="43" fillId="33" borderId="0" xfId="0" applyFont="1" applyFill="1" applyAlignment="1">
      <alignment horizontal="center" vertical="center" wrapText="1"/>
    </xf>
    <xf numFmtId="0" fontId="43" fillId="3" borderId="0" xfId="0" applyFont="1" applyFill="1" applyAlignment="1">
      <alignment horizontal="center" vertical="center" wrapText="1"/>
    </xf>
    <xf numFmtId="0" fontId="4" fillId="33" borderId="0" xfId="0" applyFont="1" applyFill="1" applyBorder="1" applyAlignment="1">
      <alignment horizontal="right" vertical="center" wrapText="1"/>
    </xf>
    <xf numFmtId="0" fontId="46" fillId="33" borderId="0"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0" xfId="0" applyFont="1" applyFill="1" applyBorder="1" applyAlignment="1">
      <alignment vertical="center" wrapText="1"/>
    </xf>
    <xf numFmtId="0" fontId="4" fillId="33" borderId="11" xfId="0" applyFont="1" applyFill="1" applyBorder="1" applyAlignment="1">
      <alignment horizontal="center" vertical="top" wrapText="1"/>
    </xf>
    <xf numFmtId="2" fontId="43" fillId="0" borderId="10" xfId="0" applyNumberFormat="1" applyFont="1" applyBorder="1" applyAlignment="1">
      <alignment horizontal="center" vertical="center" wrapText="1"/>
    </xf>
    <xf numFmtId="0" fontId="4" fillId="34" borderId="11" xfId="0" applyFont="1" applyFill="1" applyBorder="1" applyAlignment="1">
      <alignment horizontal="center" vertical="top" wrapText="1"/>
    </xf>
    <xf numFmtId="0" fontId="43" fillId="33" borderId="0" xfId="0" applyFont="1" applyFill="1" applyBorder="1" applyAlignment="1">
      <alignment horizontal="center" vertical="center" wrapText="1"/>
    </xf>
    <xf numFmtId="0" fontId="46" fillId="0" borderId="10" xfId="0" applyFont="1" applyBorder="1" applyAlignment="1">
      <alignment horizontal="center" vertical="center" wrapText="1"/>
    </xf>
    <xf numFmtId="0" fontId="4" fillId="34" borderId="11" xfId="0" applyFont="1" applyFill="1" applyBorder="1" applyAlignment="1">
      <alignment vertical="top" wrapText="1"/>
    </xf>
    <xf numFmtId="0" fontId="46" fillId="0" borderId="0" xfId="0" applyFont="1" applyBorder="1" applyAlignment="1">
      <alignment vertical="center" wrapText="1"/>
    </xf>
    <xf numFmtId="0" fontId="4" fillId="34" borderId="0" xfId="0" applyFont="1" applyFill="1" applyBorder="1" applyAlignment="1">
      <alignment vertical="top" wrapText="1"/>
    </xf>
    <xf numFmtId="0" fontId="3" fillId="34" borderId="10" xfId="0" applyFont="1" applyFill="1" applyBorder="1" applyAlignment="1">
      <alignment horizontal="center" vertical="center" wrapText="1"/>
    </xf>
    <xf numFmtId="2" fontId="46" fillId="0" borderId="10" xfId="0" applyNumberFormat="1" applyFont="1" applyBorder="1" applyAlignment="1">
      <alignment horizontal="center" vertical="center" wrapText="1"/>
    </xf>
    <xf numFmtId="0" fontId="4" fillId="34" borderId="10" xfId="0" applyFont="1" applyFill="1" applyBorder="1" applyAlignment="1">
      <alignment vertical="top" wrapText="1"/>
    </xf>
    <xf numFmtId="2" fontId="46" fillId="0" borderId="0" xfId="0" applyNumberFormat="1" applyFont="1" applyBorder="1" applyAlignment="1">
      <alignment vertical="center" wrapText="1"/>
    </xf>
    <xf numFmtId="0" fontId="3" fillId="33" borderId="0" xfId="0" applyFont="1" applyFill="1" applyAlignment="1">
      <alignment horizontal="left" vertical="center" wrapText="1"/>
    </xf>
    <xf numFmtId="0" fontId="46" fillId="0" borderId="0" xfId="0" applyFont="1" applyBorder="1" applyAlignment="1">
      <alignment horizontal="center" vertical="center" wrapText="1"/>
    </xf>
    <xf numFmtId="0" fontId="46" fillId="0" borderId="0" xfId="0" applyFont="1" applyBorder="1" applyAlignment="1">
      <alignment horizontal="center" vertical="top" wrapText="1"/>
    </xf>
    <xf numFmtId="0" fontId="47" fillId="33" borderId="10" xfId="47" applyFont="1" applyFill="1" applyBorder="1" applyAlignment="1">
      <alignment horizontal="center" vertical="center" wrapText="1"/>
    </xf>
    <xf numFmtId="0" fontId="3" fillId="33" borderId="10" xfId="47" applyFont="1" applyFill="1" applyBorder="1" applyAlignment="1">
      <alignment horizontal="center" vertical="center" wrapText="1"/>
    </xf>
    <xf numFmtId="0" fontId="3" fillId="0" borderId="10" xfId="0" applyFont="1" applyBorder="1" applyAlignment="1">
      <alignment vertical="top" wrapText="1"/>
    </xf>
    <xf numFmtId="0" fontId="3" fillId="0" borderId="10" xfId="0" applyFont="1" applyBorder="1" applyAlignment="1">
      <alignment wrapText="1"/>
    </xf>
    <xf numFmtId="0" fontId="3" fillId="0" borderId="10" xfId="0" applyFont="1" applyBorder="1" applyAlignment="1">
      <alignment vertical="center" wrapText="1"/>
    </xf>
    <xf numFmtId="0" fontId="3" fillId="0" borderId="10" xfId="0" applyFont="1" applyBorder="1" applyAlignment="1">
      <alignment horizontal="left" vertical="center" wrapText="1"/>
    </xf>
    <xf numFmtId="0" fontId="46" fillId="0" borderId="0" xfId="0" applyFont="1" applyAlignment="1">
      <alignment horizontal="left" wrapText="1"/>
    </xf>
    <xf numFmtId="0" fontId="3" fillId="33" borderId="0" xfId="0" applyFont="1" applyFill="1" applyAlignment="1">
      <alignment horizontal="left" wrapText="1"/>
    </xf>
    <xf numFmtId="0" fontId="46" fillId="0" borderId="0" xfId="0" applyFont="1" applyAlignment="1">
      <alignment wrapText="1"/>
    </xf>
    <xf numFmtId="0" fontId="4" fillId="33" borderId="11" xfId="0" applyFont="1" applyFill="1" applyBorder="1" applyAlignment="1">
      <alignment vertical="top" wrapText="1"/>
    </xf>
    <xf numFmtId="2" fontId="4" fillId="33" borderId="0" xfId="0" applyNumberFormat="1" applyFont="1" applyFill="1" applyBorder="1" applyAlignment="1">
      <alignment horizontal="center" vertical="top" wrapText="1"/>
    </xf>
    <xf numFmtId="0" fontId="46" fillId="0" borderId="0" xfId="0" applyFont="1" applyAlignment="1">
      <alignment horizontal="right" wrapText="1"/>
    </xf>
    <xf numFmtId="0" fontId="44" fillId="0" borderId="0" xfId="0" applyFont="1" applyAlignment="1">
      <alignment wrapText="1"/>
    </xf>
    <xf numFmtId="0" fontId="5" fillId="0" borderId="0" xfId="0" applyFont="1" applyAlignment="1">
      <alignment horizontal="center" wrapText="1"/>
    </xf>
    <xf numFmtId="0" fontId="43" fillId="33" borderId="11" xfId="0" applyFont="1" applyFill="1" applyBorder="1" applyAlignment="1">
      <alignment horizontal="center" vertical="center" wrapText="1"/>
    </xf>
    <xf numFmtId="0" fontId="45" fillId="33" borderId="11" xfId="0" applyFont="1" applyFill="1" applyBorder="1" applyAlignment="1">
      <alignment horizontal="center" vertical="center" wrapText="1"/>
    </xf>
    <xf numFmtId="0" fontId="3" fillId="33" borderId="0" xfId="0" applyFont="1" applyFill="1" applyAlignment="1">
      <alignment wrapText="1"/>
    </xf>
    <xf numFmtId="0" fontId="3" fillId="33" borderId="0" xfId="0" applyFont="1" applyFill="1" applyAlignment="1">
      <alignment vertical="center" wrapText="1"/>
    </xf>
    <xf numFmtId="0" fontId="43" fillId="0" borderId="0" xfId="0" applyFont="1" applyAlignment="1">
      <alignment horizontal="center" vertical="top" wrapText="1"/>
    </xf>
    <xf numFmtId="2" fontId="46" fillId="33" borderId="13" xfId="0" applyNumberFormat="1" applyFont="1" applyFill="1" applyBorder="1" applyAlignment="1">
      <alignment vertical="center" wrapText="1"/>
    </xf>
    <xf numFmtId="2" fontId="46" fillId="33" borderId="10" xfId="0" applyNumberFormat="1" applyFont="1" applyFill="1" applyBorder="1" applyAlignment="1">
      <alignment vertical="center" wrapText="1"/>
    </xf>
    <xf numFmtId="0" fontId="3" fillId="33" borderId="10" xfId="0" applyFont="1" applyFill="1" applyBorder="1" applyAlignment="1">
      <alignment wrapText="1"/>
    </xf>
    <xf numFmtId="0" fontId="5" fillId="0" borderId="0" xfId="0" applyFont="1" applyAlignment="1">
      <alignment horizontal="center" wrapText="1"/>
    </xf>
    <xf numFmtId="0" fontId="5" fillId="0" borderId="14" xfId="0" applyFont="1" applyBorder="1" applyAlignment="1">
      <alignment horizontal="center" wrapText="1"/>
    </xf>
    <xf numFmtId="0" fontId="48" fillId="33" borderId="0" xfId="0" applyFont="1" applyFill="1" applyAlignment="1">
      <alignment vertical="center" wrapText="1"/>
    </xf>
    <xf numFmtId="0" fontId="48" fillId="33" borderId="10" xfId="0" applyFont="1" applyFill="1" applyBorder="1" applyAlignment="1">
      <alignment horizontal="left" wrapText="1"/>
    </xf>
    <xf numFmtId="0" fontId="3" fillId="33" borderId="0" xfId="0" applyFont="1" applyFill="1" applyAlignment="1">
      <alignment horizontal="left" wrapText="1"/>
    </xf>
    <xf numFmtId="0" fontId="46" fillId="0" borderId="0" xfId="0" applyFont="1" applyFill="1" applyBorder="1" applyAlignment="1">
      <alignment horizontal="left" wrapText="1"/>
    </xf>
    <xf numFmtId="0" fontId="46" fillId="0" borderId="0" xfId="0" applyFont="1" applyAlignment="1">
      <alignment wrapText="1"/>
    </xf>
    <xf numFmtId="0" fontId="4" fillId="0" borderId="0" xfId="0" applyFont="1" applyAlignment="1">
      <alignment horizontal="center" wrapText="1"/>
    </xf>
    <xf numFmtId="0" fontId="4" fillId="33" borderId="11"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6" fillId="0" borderId="0" xfId="0" applyFont="1" applyAlignment="1">
      <alignment horizontal="left" wrapText="1"/>
    </xf>
    <xf numFmtId="0" fontId="44" fillId="0" borderId="0" xfId="0" applyFont="1" applyAlignment="1">
      <alignment horizontal="center" wrapText="1"/>
    </xf>
    <xf numFmtId="0" fontId="5" fillId="0" borderId="0" xfId="0" applyFont="1" applyAlignment="1">
      <alignment horizontal="center" wrapText="1"/>
    </xf>
    <xf numFmtId="0" fontId="4" fillId="33" borderId="10" xfId="0" applyFont="1" applyFill="1" applyBorder="1" applyAlignment="1">
      <alignment horizontal="right" vertical="center" wrapText="1"/>
    </xf>
    <xf numFmtId="0" fontId="4" fillId="33" borderId="14" xfId="0" applyFont="1" applyFill="1" applyBorder="1" applyAlignment="1">
      <alignment horizontal="center" vertical="top" wrapText="1"/>
    </xf>
    <xf numFmtId="2" fontId="4" fillId="33" borderId="15" xfId="0" applyNumberFormat="1" applyFont="1" applyFill="1" applyBorder="1" applyAlignment="1">
      <alignment horizontal="center" vertical="top" wrapText="1"/>
    </xf>
    <xf numFmtId="2" fontId="4" fillId="33" borderId="13" xfId="0" applyNumberFormat="1" applyFont="1" applyFill="1" applyBorder="1" applyAlignment="1">
      <alignment horizontal="center" vertical="top" wrapText="1"/>
    </xf>
    <xf numFmtId="0" fontId="5" fillId="0" borderId="0" xfId="0" applyFont="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71"/>
  <sheetViews>
    <sheetView tabSelected="1" zoomScalePageLayoutView="0" workbookViewId="0" topLeftCell="A1">
      <selection activeCell="B9" sqref="B9"/>
    </sheetView>
  </sheetViews>
  <sheetFormatPr defaultColWidth="9.140625" defaultRowHeight="15"/>
  <cols>
    <col min="1" max="1" width="3.28125" style="28" customWidth="1"/>
    <col min="2" max="2" width="26.00390625" style="28" customWidth="1"/>
    <col min="3" max="3" width="7.00390625" style="28" customWidth="1"/>
    <col min="4" max="4" width="7.7109375" style="28" customWidth="1"/>
    <col min="5" max="5" width="11.140625" style="28" customWidth="1"/>
    <col min="6" max="6" width="5.8515625" style="28" customWidth="1"/>
    <col min="7" max="7" width="43.140625" style="28" customWidth="1"/>
    <col min="8" max="22" width="9.140625" style="28" hidden="1" customWidth="1"/>
    <col min="23" max="23" width="9.140625" style="28" customWidth="1"/>
    <col min="24" max="16384" width="9.140625" style="28" customWidth="1"/>
  </cols>
  <sheetData>
    <row r="1" ht="12.75">
      <c r="G1" s="68" t="s">
        <v>174</v>
      </c>
    </row>
    <row r="2" spans="1:256" ht="12.75">
      <c r="A2" s="68"/>
      <c r="B2" s="68"/>
      <c r="C2" s="68"/>
      <c r="D2" s="68"/>
      <c r="E2" s="68"/>
      <c r="F2" s="68"/>
      <c r="G2" s="68" t="s">
        <v>175</v>
      </c>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c r="HB2" s="68"/>
      <c r="HC2" s="68"/>
      <c r="HD2" s="68"/>
      <c r="HE2" s="68"/>
      <c r="HF2" s="68"/>
      <c r="HG2" s="68"/>
      <c r="HH2" s="68"/>
      <c r="HI2" s="68"/>
      <c r="HJ2" s="68"/>
      <c r="HK2" s="68"/>
      <c r="HL2" s="68"/>
      <c r="HM2" s="68"/>
      <c r="HN2" s="68"/>
      <c r="HO2" s="68"/>
      <c r="HP2" s="68"/>
      <c r="HQ2" s="68"/>
      <c r="HR2" s="68"/>
      <c r="HS2" s="68"/>
      <c r="HT2" s="68"/>
      <c r="HU2" s="68"/>
      <c r="HV2" s="68"/>
      <c r="HW2" s="68"/>
      <c r="HX2" s="68"/>
      <c r="HY2" s="68"/>
      <c r="HZ2" s="68"/>
      <c r="IA2" s="68"/>
      <c r="IB2" s="68"/>
      <c r="IC2" s="68"/>
      <c r="ID2" s="68"/>
      <c r="IE2" s="68"/>
      <c r="IF2" s="68"/>
      <c r="IG2" s="68"/>
      <c r="IH2" s="68"/>
      <c r="II2" s="68"/>
      <c r="IJ2" s="68"/>
      <c r="IK2" s="68"/>
      <c r="IL2" s="68"/>
      <c r="IM2" s="68"/>
      <c r="IN2" s="68"/>
      <c r="IO2" s="68"/>
      <c r="IP2" s="68"/>
      <c r="IQ2" s="68"/>
      <c r="IR2" s="68"/>
      <c r="IS2" s="68"/>
      <c r="IT2" s="68"/>
      <c r="IU2" s="68"/>
      <c r="IV2" s="68"/>
    </row>
    <row r="3" spans="1:256" ht="12.75">
      <c r="A3" s="68"/>
      <c r="B3" s="68"/>
      <c r="C3" s="68"/>
      <c r="D3" s="68"/>
      <c r="E3" s="68"/>
      <c r="F3" s="68"/>
      <c r="G3" s="68" t="s">
        <v>176</v>
      </c>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c r="HB3" s="68"/>
      <c r="HC3" s="68"/>
      <c r="HD3" s="68"/>
      <c r="HE3" s="68"/>
      <c r="HF3" s="68"/>
      <c r="HG3" s="68"/>
      <c r="HH3" s="68"/>
      <c r="HI3" s="68"/>
      <c r="HJ3" s="68"/>
      <c r="HK3" s="68"/>
      <c r="HL3" s="68"/>
      <c r="HM3" s="68"/>
      <c r="HN3" s="68"/>
      <c r="HO3" s="68"/>
      <c r="HP3" s="68"/>
      <c r="HQ3" s="68"/>
      <c r="HR3" s="68"/>
      <c r="HS3" s="68"/>
      <c r="HT3" s="68"/>
      <c r="HU3" s="68"/>
      <c r="HV3" s="68"/>
      <c r="HW3" s="68"/>
      <c r="HX3" s="68"/>
      <c r="HY3" s="68"/>
      <c r="HZ3" s="68"/>
      <c r="IA3" s="68"/>
      <c r="IB3" s="68"/>
      <c r="IC3" s="68"/>
      <c r="ID3" s="68"/>
      <c r="IE3" s="68"/>
      <c r="IF3" s="68"/>
      <c r="IG3" s="68"/>
      <c r="IH3" s="68"/>
      <c r="II3" s="68"/>
      <c r="IJ3" s="68"/>
      <c r="IK3" s="68"/>
      <c r="IL3" s="68"/>
      <c r="IM3" s="68"/>
      <c r="IN3" s="68"/>
      <c r="IO3" s="68"/>
      <c r="IP3" s="68"/>
      <c r="IQ3" s="68"/>
      <c r="IR3" s="68"/>
      <c r="IS3" s="68"/>
      <c r="IT3" s="68"/>
      <c r="IU3" s="68"/>
      <c r="IV3" s="68"/>
    </row>
    <row r="4" spans="1:256" ht="13.5">
      <c r="A4" s="68"/>
      <c r="B4" s="91" t="s">
        <v>177</v>
      </c>
      <c r="C4" s="91"/>
      <c r="D4" s="91"/>
      <c r="E4" s="91"/>
      <c r="F4" s="91"/>
      <c r="G4" s="91"/>
      <c r="H4" s="69"/>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c r="HJ4" s="68"/>
      <c r="HK4" s="68"/>
      <c r="HL4" s="68"/>
      <c r="HM4" s="68"/>
      <c r="HN4" s="68"/>
      <c r="HO4" s="68"/>
      <c r="HP4" s="68"/>
      <c r="HQ4" s="68"/>
      <c r="HR4" s="68"/>
      <c r="HS4" s="68"/>
      <c r="HT4" s="68"/>
      <c r="HU4" s="68"/>
      <c r="HV4" s="68"/>
      <c r="HW4" s="68"/>
      <c r="HX4" s="68"/>
      <c r="HY4" s="68"/>
      <c r="HZ4" s="68"/>
      <c r="IA4" s="68"/>
      <c r="IB4" s="68"/>
      <c r="IC4" s="68"/>
      <c r="ID4" s="68"/>
      <c r="IE4" s="68"/>
      <c r="IF4" s="68"/>
      <c r="IG4" s="68"/>
      <c r="IH4" s="68"/>
      <c r="II4" s="68"/>
      <c r="IJ4" s="68"/>
      <c r="IK4" s="68"/>
      <c r="IL4" s="68"/>
      <c r="IM4" s="68"/>
      <c r="IN4" s="68"/>
      <c r="IO4" s="68"/>
      <c r="IP4" s="68"/>
      <c r="IQ4" s="68"/>
      <c r="IR4" s="68"/>
      <c r="IS4" s="68"/>
      <c r="IT4" s="68"/>
      <c r="IU4" s="68"/>
      <c r="IV4" s="68"/>
    </row>
    <row r="5" spans="2:8" ht="13.5">
      <c r="B5" s="92" t="s">
        <v>206</v>
      </c>
      <c r="C5" s="92"/>
      <c r="D5" s="92"/>
      <c r="E5" s="92"/>
      <c r="F5" s="92"/>
      <c r="G5" s="92"/>
      <c r="H5" s="92"/>
    </row>
    <row r="6" spans="2:8" ht="13.5">
      <c r="B6" s="97" t="s">
        <v>205</v>
      </c>
      <c r="C6" s="97"/>
      <c r="D6" s="97"/>
      <c r="E6" s="97"/>
      <c r="F6" s="97"/>
      <c r="G6" s="97"/>
      <c r="H6" s="70"/>
    </row>
    <row r="7" spans="2:8" ht="13.5">
      <c r="B7" s="80"/>
      <c r="C7" s="80"/>
      <c r="D7" s="80"/>
      <c r="E7" s="80"/>
      <c r="F7" s="80"/>
      <c r="G7" s="80"/>
      <c r="H7" s="79"/>
    </row>
    <row r="8" spans="1:21" ht="67.5">
      <c r="A8" s="1" t="s">
        <v>0</v>
      </c>
      <c r="B8" s="1" t="s">
        <v>1</v>
      </c>
      <c r="C8" s="12" t="s">
        <v>169</v>
      </c>
      <c r="D8" s="12" t="s">
        <v>121</v>
      </c>
      <c r="E8" s="12" t="s">
        <v>122</v>
      </c>
      <c r="F8" s="1" t="s">
        <v>2</v>
      </c>
      <c r="G8" s="1" t="s">
        <v>118</v>
      </c>
      <c r="H8" s="12" t="s">
        <v>142</v>
      </c>
      <c r="I8" s="13" t="s">
        <v>143</v>
      </c>
      <c r="J8" s="13" t="s">
        <v>145</v>
      </c>
      <c r="K8" s="13" t="s">
        <v>146</v>
      </c>
      <c r="L8" s="13" t="s">
        <v>149</v>
      </c>
      <c r="M8" s="13" t="s">
        <v>150</v>
      </c>
      <c r="N8" s="13" t="s">
        <v>151</v>
      </c>
      <c r="O8" s="14" t="s">
        <v>152</v>
      </c>
      <c r="P8" s="14" t="s">
        <v>153</v>
      </c>
      <c r="Q8" s="13" t="s">
        <v>154</v>
      </c>
      <c r="R8" s="13" t="s">
        <v>155</v>
      </c>
      <c r="S8" s="14" t="s">
        <v>156</v>
      </c>
      <c r="T8" s="15" t="s">
        <v>167</v>
      </c>
      <c r="U8" s="16" t="s">
        <v>168</v>
      </c>
    </row>
    <row r="9" spans="1:21" ht="51">
      <c r="A9" s="18">
        <v>1</v>
      </c>
      <c r="B9" s="3" t="s">
        <v>99</v>
      </c>
      <c r="C9" s="29">
        <v>170</v>
      </c>
      <c r="D9" s="11">
        <v>8.39</v>
      </c>
      <c r="E9" s="10">
        <f aca="true" t="shared" si="0" ref="E9:E52">C9*D9</f>
        <v>1426.3000000000002</v>
      </c>
      <c r="F9" s="11" t="s">
        <v>4</v>
      </c>
      <c r="G9" s="9" t="s">
        <v>100</v>
      </c>
      <c r="H9" s="31"/>
      <c r="I9" s="29"/>
      <c r="J9" s="29"/>
      <c r="K9" s="29"/>
      <c r="L9" s="29"/>
      <c r="M9" s="29"/>
      <c r="N9" s="29"/>
      <c r="O9" s="29"/>
      <c r="P9" s="29"/>
      <c r="Q9" s="32"/>
      <c r="R9" s="31"/>
      <c r="S9" s="29"/>
      <c r="T9" s="71"/>
      <c r="U9" s="16">
        <f aca="true" t="shared" si="1" ref="U9:U42">H9+I9+J9+K9+L9+M9+N9+O9+P9+Q9+R9+S9+T9</f>
        <v>0</v>
      </c>
    </row>
    <row r="10" spans="1:21" ht="51">
      <c r="A10" s="18">
        <v>2</v>
      </c>
      <c r="B10" s="3" t="s">
        <v>101</v>
      </c>
      <c r="C10" s="29">
        <v>200</v>
      </c>
      <c r="D10" s="11">
        <v>9.72</v>
      </c>
      <c r="E10" s="10">
        <f t="shared" si="0"/>
        <v>1944.0000000000002</v>
      </c>
      <c r="F10" s="11" t="s">
        <v>4</v>
      </c>
      <c r="G10" s="9" t="s">
        <v>102</v>
      </c>
      <c r="H10" s="11">
        <v>20</v>
      </c>
      <c r="I10" s="11"/>
      <c r="J10" s="11"/>
      <c r="K10" s="11"/>
      <c r="L10" s="11"/>
      <c r="M10" s="11"/>
      <c r="N10" s="11"/>
      <c r="O10" s="11"/>
      <c r="P10" s="11"/>
      <c r="Q10" s="33"/>
      <c r="R10" s="11"/>
      <c r="S10" s="11">
        <v>150</v>
      </c>
      <c r="T10" s="72"/>
      <c r="U10" s="16">
        <f t="shared" si="1"/>
        <v>170</v>
      </c>
    </row>
    <row r="11" spans="1:21" ht="51">
      <c r="A11" s="18">
        <v>3</v>
      </c>
      <c r="B11" s="3" t="s">
        <v>103</v>
      </c>
      <c r="C11" s="29">
        <v>200</v>
      </c>
      <c r="D11" s="11">
        <v>9.65</v>
      </c>
      <c r="E11" s="10">
        <f t="shared" si="0"/>
        <v>1930</v>
      </c>
      <c r="F11" s="11" t="s">
        <v>4</v>
      </c>
      <c r="G11" s="9" t="s">
        <v>104</v>
      </c>
      <c r="H11" s="11"/>
      <c r="I11" s="11"/>
      <c r="J11" s="11"/>
      <c r="K11" s="11"/>
      <c r="L11" s="11"/>
      <c r="M11" s="11"/>
      <c r="N11" s="11"/>
      <c r="O11" s="11"/>
      <c r="P11" s="11"/>
      <c r="Q11" s="33"/>
      <c r="R11" s="11">
        <v>40</v>
      </c>
      <c r="S11" s="11">
        <v>150</v>
      </c>
      <c r="T11" s="72"/>
      <c r="U11" s="16">
        <f t="shared" si="1"/>
        <v>190</v>
      </c>
    </row>
    <row r="12" spans="1:21" ht="51">
      <c r="A12" s="18">
        <v>4</v>
      </c>
      <c r="B12" s="3" t="s">
        <v>105</v>
      </c>
      <c r="C12" s="29">
        <v>100</v>
      </c>
      <c r="D12" s="11">
        <v>9.72</v>
      </c>
      <c r="E12" s="10">
        <f t="shared" si="0"/>
        <v>972.0000000000001</v>
      </c>
      <c r="F12" s="11" t="s">
        <v>4</v>
      </c>
      <c r="G12" s="9" t="s">
        <v>106</v>
      </c>
      <c r="H12" s="11"/>
      <c r="I12" s="11"/>
      <c r="J12" s="11"/>
      <c r="K12" s="11"/>
      <c r="L12" s="11"/>
      <c r="M12" s="11"/>
      <c r="N12" s="11"/>
      <c r="O12" s="11"/>
      <c r="P12" s="11"/>
      <c r="Q12" s="33"/>
      <c r="R12" s="11">
        <v>40</v>
      </c>
      <c r="S12" s="11">
        <v>150</v>
      </c>
      <c r="T12" s="72"/>
      <c r="U12" s="16">
        <f t="shared" si="1"/>
        <v>190</v>
      </c>
    </row>
    <row r="13" spans="1:21" ht="38.25">
      <c r="A13" s="18">
        <v>5</v>
      </c>
      <c r="B13" s="3" t="s">
        <v>8</v>
      </c>
      <c r="C13" s="29">
        <v>1000</v>
      </c>
      <c r="D13" s="29">
        <v>7.884</v>
      </c>
      <c r="E13" s="10">
        <f t="shared" si="0"/>
        <v>7884</v>
      </c>
      <c r="F13" s="11" t="s">
        <v>4</v>
      </c>
      <c r="G13" s="9" t="s">
        <v>9</v>
      </c>
      <c r="H13" s="11"/>
      <c r="I13" s="11"/>
      <c r="J13" s="11"/>
      <c r="K13" s="11"/>
      <c r="L13" s="11"/>
      <c r="M13" s="11"/>
      <c r="N13" s="11"/>
      <c r="O13" s="11"/>
      <c r="P13" s="11"/>
      <c r="Q13" s="33"/>
      <c r="R13" s="11"/>
      <c r="S13" s="11">
        <v>100</v>
      </c>
      <c r="T13" s="72"/>
      <c r="U13" s="16">
        <f t="shared" si="1"/>
        <v>100</v>
      </c>
    </row>
    <row r="14" spans="1:21" ht="38.25">
      <c r="A14" s="18">
        <v>6</v>
      </c>
      <c r="B14" s="3" t="s">
        <v>10</v>
      </c>
      <c r="C14" s="29">
        <v>200</v>
      </c>
      <c r="D14" s="29">
        <v>7.884</v>
      </c>
      <c r="E14" s="10">
        <f t="shared" si="0"/>
        <v>1576.8000000000002</v>
      </c>
      <c r="F14" s="11" t="s">
        <v>4</v>
      </c>
      <c r="G14" s="9" t="s">
        <v>11</v>
      </c>
      <c r="H14" s="29">
        <v>150</v>
      </c>
      <c r="I14" s="29">
        <v>500</v>
      </c>
      <c r="J14" s="29"/>
      <c r="K14" s="29"/>
      <c r="L14" s="29">
        <v>40</v>
      </c>
      <c r="M14" s="29">
        <v>150</v>
      </c>
      <c r="N14" s="29">
        <v>200</v>
      </c>
      <c r="O14" s="29">
        <v>150</v>
      </c>
      <c r="P14" s="29"/>
      <c r="Q14" s="32"/>
      <c r="R14" s="29">
        <v>300</v>
      </c>
      <c r="S14" s="29">
        <v>100</v>
      </c>
      <c r="T14" s="71"/>
      <c r="U14" s="16">
        <f t="shared" si="1"/>
        <v>1590</v>
      </c>
    </row>
    <row r="15" spans="1:21" ht="51">
      <c r="A15" s="18">
        <v>7</v>
      </c>
      <c r="B15" s="3" t="s">
        <v>265</v>
      </c>
      <c r="C15" s="29">
        <v>1000</v>
      </c>
      <c r="D15" s="10">
        <v>0.74</v>
      </c>
      <c r="E15" s="10">
        <f t="shared" si="0"/>
        <v>740</v>
      </c>
      <c r="F15" s="11" t="s">
        <v>4</v>
      </c>
      <c r="G15" s="9" t="s">
        <v>3</v>
      </c>
      <c r="H15" s="29"/>
      <c r="I15" s="29"/>
      <c r="J15" s="29"/>
      <c r="K15" s="29"/>
      <c r="L15" s="29"/>
      <c r="M15" s="29"/>
      <c r="N15" s="29"/>
      <c r="O15" s="29"/>
      <c r="P15" s="29"/>
      <c r="Q15" s="32">
        <v>5</v>
      </c>
      <c r="R15" s="29"/>
      <c r="S15" s="29"/>
      <c r="T15" s="71"/>
      <c r="U15" s="16">
        <f t="shared" si="1"/>
        <v>5</v>
      </c>
    </row>
    <row r="16" spans="1:21" ht="51">
      <c r="A16" s="18">
        <v>8</v>
      </c>
      <c r="B16" s="3" t="s">
        <v>5</v>
      </c>
      <c r="C16" s="29">
        <v>7000</v>
      </c>
      <c r="D16" s="10">
        <v>0.74</v>
      </c>
      <c r="E16" s="10">
        <f t="shared" si="0"/>
        <v>5180</v>
      </c>
      <c r="F16" s="11" t="s">
        <v>4</v>
      </c>
      <c r="G16" s="9" t="s">
        <v>3</v>
      </c>
      <c r="H16" s="29"/>
      <c r="I16" s="29"/>
      <c r="J16" s="29"/>
      <c r="K16" s="29"/>
      <c r="L16" s="29"/>
      <c r="M16" s="29"/>
      <c r="N16" s="29"/>
      <c r="O16" s="29"/>
      <c r="P16" s="29"/>
      <c r="Q16" s="32">
        <v>1000</v>
      </c>
      <c r="R16" s="29"/>
      <c r="S16" s="29"/>
      <c r="T16" s="71"/>
      <c r="U16" s="16">
        <f t="shared" si="1"/>
        <v>1000</v>
      </c>
    </row>
    <row r="17" spans="1:21" ht="25.5">
      <c r="A17" s="18">
        <v>9</v>
      </c>
      <c r="B17" s="3" t="s">
        <v>6</v>
      </c>
      <c r="C17" s="29">
        <v>6000</v>
      </c>
      <c r="D17" s="10">
        <v>0.3664</v>
      </c>
      <c r="E17" s="10">
        <f t="shared" si="0"/>
        <v>2198.4</v>
      </c>
      <c r="F17" s="11" t="s">
        <v>4</v>
      </c>
      <c r="G17" s="9" t="s">
        <v>7</v>
      </c>
      <c r="H17" s="29"/>
      <c r="I17" s="29"/>
      <c r="J17" s="29"/>
      <c r="K17" s="29"/>
      <c r="L17" s="29"/>
      <c r="M17" s="29"/>
      <c r="N17" s="29"/>
      <c r="O17" s="29"/>
      <c r="P17" s="29">
        <v>7000</v>
      </c>
      <c r="Q17" s="32"/>
      <c r="R17" s="29"/>
      <c r="S17" s="29"/>
      <c r="T17" s="71"/>
      <c r="U17" s="16">
        <f t="shared" si="1"/>
        <v>7000</v>
      </c>
    </row>
    <row r="18" spans="1:21" ht="25.5">
      <c r="A18" s="18">
        <v>10</v>
      </c>
      <c r="B18" s="3" t="s">
        <v>12</v>
      </c>
      <c r="C18" s="29">
        <v>1000</v>
      </c>
      <c r="D18" s="10">
        <v>78</v>
      </c>
      <c r="E18" s="10">
        <f t="shared" si="0"/>
        <v>78000</v>
      </c>
      <c r="F18" s="11" t="s">
        <v>14</v>
      </c>
      <c r="G18" s="9" t="s">
        <v>13</v>
      </c>
      <c r="H18" s="29"/>
      <c r="I18" s="29"/>
      <c r="J18" s="29"/>
      <c r="K18" s="29">
        <v>1000</v>
      </c>
      <c r="L18" s="29">
        <v>400</v>
      </c>
      <c r="M18" s="29"/>
      <c r="N18" s="29"/>
      <c r="O18" s="29"/>
      <c r="P18" s="29">
        <v>1200</v>
      </c>
      <c r="Q18" s="32">
        <v>2000</v>
      </c>
      <c r="R18" s="29"/>
      <c r="S18" s="29"/>
      <c r="T18" s="71"/>
      <c r="U18" s="16">
        <f t="shared" si="1"/>
        <v>4600</v>
      </c>
    </row>
    <row r="19" spans="1:21" ht="25.5">
      <c r="A19" s="18">
        <v>11</v>
      </c>
      <c r="B19" s="3" t="s">
        <v>263</v>
      </c>
      <c r="C19" s="11">
        <v>60</v>
      </c>
      <c r="D19" s="10">
        <v>132</v>
      </c>
      <c r="E19" s="10">
        <f t="shared" si="0"/>
        <v>7920</v>
      </c>
      <c r="F19" s="11" t="s">
        <v>4</v>
      </c>
      <c r="G19" s="3" t="s">
        <v>263</v>
      </c>
      <c r="H19" s="29"/>
      <c r="I19" s="29"/>
      <c r="J19" s="29"/>
      <c r="K19" s="29"/>
      <c r="L19" s="29"/>
      <c r="M19" s="29"/>
      <c r="N19" s="29"/>
      <c r="O19" s="29"/>
      <c r="P19" s="29"/>
      <c r="Q19" s="32"/>
      <c r="R19" s="29"/>
      <c r="S19" s="29"/>
      <c r="T19" s="71"/>
      <c r="U19" s="16"/>
    </row>
    <row r="20" spans="1:21" ht="12.75">
      <c r="A20" s="18">
        <v>12</v>
      </c>
      <c r="B20" s="3" t="s">
        <v>15</v>
      </c>
      <c r="C20" s="11">
        <v>10</v>
      </c>
      <c r="D20" s="10">
        <v>250</v>
      </c>
      <c r="E20" s="10">
        <f t="shared" si="0"/>
        <v>2500</v>
      </c>
      <c r="F20" s="11" t="s">
        <v>17</v>
      </c>
      <c r="G20" s="9" t="s">
        <v>16</v>
      </c>
      <c r="H20" s="29">
        <v>60</v>
      </c>
      <c r="I20" s="29"/>
      <c r="J20" s="29"/>
      <c r="K20" s="29">
        <v>6</v>
      </c>
      <c r="L20" s="29">
        <v>50</v>
      </c>
      <c r="M20" s="29">
        <v>56</v>
      </c>
      <c r="N20" s="29">
        <v>250</v>
      </c>
      <c r="O20" s="29">
        <v>56</v>
      </c>
      <c r="P20" s="29">
        <v>12</v>
      </c>
      <c r="Q20" s="32">
        <v>12</v>
      </c>
      <c r="R20" s="29">
        <v>25</v>
      </c>
      <c r="S20" s="29">
        <v>600</v>
      </c>
      <c r="T20" s="71"/>
      <c r="U20" s="16">
        <f t="shared" si="1"/>
        <v>1127</v>
      </c>
    </row>
    <row r="21" spans="1:21" ht="76.5">
      <c r="A21" s="18">
        <v>13</v>
      </c>
      <c r="B21" s="3" t="s">
        <v>159</v>
      </c>
      <c r="C21" s="11">
        <v>1000</v>
      </c>
      <c r="D21" s="11">
        <v>9</v>
      </c>
      <c r="E21" s="10">
        <f t="shared" si="0"/>
        <v>9000</v>
      </c>
      <c r="F21" s="11" t="s">
        <v>4</v>
      </c>
      <c r="G21" s="9" t="s">
        <v>158</v>
      </c>
      <c r="H21" s="29">
        <v>6</v>
      </c>
      <c r="I21" s="29"/>
      <c r="J21" s="29"/>
      <c r="K21" s="29"/>
      <c r="L21" s="29"/>
      <c r="M21" s="29"/>
      <c r="N21" s="29">
        <v>12</v>
      </c>
      <c r="O21" s="29"/>
      <c r="P21" s="29"/>
      <c r="Q21" s="32"/>
      <c r="R21" s="29"/>
      <c r="S21" s="29">
        <v>10</v>
      </c>
      <c r="T21" s="71"/>
      <c r="U21" s="16">
        <f t="shared" si="1"/>
        <v>28</v>
      </c>
    </row>
    <row r="22" spans="1:21" ht="117.75" customHeight="1">
      <c r="A22" s="18">
        <v>14</v>
      </c>
      <c r="B22" s="3" t="s">
        <v>18</v>
      </c>
      <c r="C22" s="11">
        <v>4000</v>
      </c>
      <c r="D22" s="11">
        <v>1.908</v>
      </c>
      <c r="E22" s="10">
        <f t="shared" si="0"/>
        <v>7632</v>
      </c>
      <c r="F22" s="11" t="s">
        <v>4</v>
      </c>
      <c r="G22" s="9" t="s">
        <v>19</v>
      </c>
      <c r="H22" s="29">
        <v>2000</v>
      </c>
      <c r="I22" s="29">
        <v>500</v>
      </c>
      <c r="J22" s="29"/>
      <c r="K22" s="29"/>
      <c r="L22" s="29">
        <v>1000</v>
      </c>
      <c r="M22" s="29">
        <v>200</v>
      </c>
      <c r="N22" s="29">
        <v>2000</v>
      </c>
      <c r="O22" s="29">
        <v>200</v>
      </c>
      <c r="P22" s="29"/>
      <c r="Q22" s="32">
        <v>50</v>
      </c>
      <c r="R22" s="29"/>
      <c r="S22" s="29"/>
      <c r="T22" s="71"/>
      <c r="U22" s="16">
        <f t="shared" si="1"/>
        <v>5950</v>
      </c>
    </row>
    <row r="23" spans="1:21" ht="32.25" customHeight="1">
      <c r="A23" s="18">
        <v>15</v>
      </c>
      <c r="B23" s="9" t="s">
        <v>20</v>
      </c>
      <c r="C23" s="11">
        <v>50</v>
      </c>
      <c r="D23" s="34">
        <v>18</v>
      </c>
      <c r="E23" s="10">
        <f t="shared" si="0"/>
        <v>900</v>
      </c>
      <c r="F23" s="11" t="s">
        <v>4</v>
      </c>
      <c r="G23" s="9" t="s">
        <v>21</v>
      </c>
      <c r="H23" s="29"/>
      <c r="I23" s="29"/>
      <c r="J23" s="29"/>
      <c r="K23" s="29"/>
      <c r="L23" s="29"/>
      <c r="M23" s="29"/>
      <c r="N23" s="29"/>
      <c r="O23" s="29"/>
      <c r="P23" s="29"/>
      <c r="Q23" s="32"/>
      <c r="R23" s="29"/>
      <c r="S23" s="29"/>
      <c r="T23" s="71"/>
      <c r="U23" s="16"/>
    </row>
    <row r="24" spans="1:21" ht="38.25">
      <c r="A24" s="18">
        <v>16</v>
      </c>
      <c r="B24" s="3" t="s">
        <v>127</v>
      </c>
      <c r="C24" s="11">
        <v>300</v>
      </c>
      <c r="D24" s="10">
        <v>112</v>
      </c>
      <c r="E24" s="10">
        <f t="shared" si="0"/>
        <v>33600</v>
      </c>
      <c r="F24" s="11" t="s">
        <v>4</v>
      </c>
      <c r="G24" s="9" t="s">
        <v>209</v>
      </c>
      <c r="H24" s="29"/>
      <c r="I24" s="29"/>
      <c r="J24" s="29"/>
      <c r="K24" s="29"/>
      <c r="L24" s="29"/>
      <c r="M24" s="29"/>
      <c r="N24" s="29"/>
      <c r="O24" s="29"/>
      <c r="P24" s="29"/>
      <c r="Q24" s="32"/>
      <c r="R24" s="29"/>
      <c r="S24" s="29"/>
      <c r="T24" s="71"/>
      <c r="U24" s="16">
        <f t="shared" si="1"/>
        <v>0</v>
      </c>
    </row>
    <row r="25" spans="1:21" ht="51">
      <c r="A25" s="18">
        <v>17</v>
      </c>
      <c r="B25" s="9" t="s">
        <v>204</v>
      </c>
      <c r="C25" s="11">
        <v>500</v>
      </c>
      <c r="D25" s="34">
        <v>16.2</v>
      </c>
      <c r="E25" s="10">
        <f t="shared" si="0"/>
        <v>8100</v>
      </c>
      <c r="F25" s="11" t="s">
        <v>4</v>
      </c>
      <c r="G25" s="9" t="s">
        <v>210</v>
      </c>
      <c r="H25" s="29"/>
      <c r="I25" s="29"/>
      <c r="J25" s="29"/>
      <c r="K25" s="29"/>
      <c r="L25" s="29"/>
      <c r="M25" s="29"/>
      <c r="N25" s="29"/>
      <c r="O25" s="29"/>
      <c r="P25" s="29"/>
      <c r="Q25" s="32"/>
      <c r="R25" s="29"/>
      <c r="S25" s="29">
        <v>1000</v>
      </c>
      <c r="T25" s="71"/>
      <c r="U25" s="16">
        <f t="shared" si="1"/>
        <v>1000</v>
      </c>
    </row>
    <row r="26" spans="1:21" ht="38.25">
      <c r="A26" s="18">
        <v>18</v>
      </c>
      <c r="B26" s="3" t="s">
        <v>277</v>
      </c>
      <c r="C26" s="11">
        <v>300</v>
      </c>
      <c r="D26" s="29">
        <v>9.45</v>
      </c>
      <c r="E26" s="10">
        <f t="shared" si="0"/>
        <v>2835</v>
      </c>
      <c r="F26" s="11" t="s">
        <v>4</v>
      </c>
      <c r="G26" s="9" t="s">
        <v>172</v>
      </c>
      <c r="H26" s="29"/>
      <c r="I26" s="29"/>
      <c r="J26" s="29"/>
      <c r="K26" s="29"/>
      <c r="L26" s="29"/>
      <c r="M26" s="29"/>
      <c r="N26" s="29"/>
      <c r="O26" s="29"/>
      <c r="P26" s="29"/>
      <c r="Q26" s="32"/>
      <c r="R26" s="29"/>
      <c r="S26" s="29"/>
      <c r="T26" s="71"/>
      <c r="U26" s="16"/>
    </row>
    <row r="27" spans="1:21" ht="38.25">
      <c r="A27" s="18">
        <v>19</v>
      </c>
      <c r="B27" s="3" t="s">
        <v>276</v>
      </c>
      <c r="C27" s="11">
        <v>100</v>
      </c>
      <c r="D27" s="29">
        <v>9.45</v>
      </c>
      <c r="E27" s="10">
        <f t="shared" si="0"/>
        <v>944.9999999999999</v>
      </c>
      <c r="F27" s="11" t="s">
        <v>4</v>
      </c>
      <c r="G27" s="9" t="s">
        <v>173</v>
      </c>
      <c r="H27" s="29"/>
      <c r="I27" s="29"/>
      <c r="J27" s="29"/>
      <c r="K27" s="29"/>
      <c r="L27" s="29"/>
      <c r="M27" s="29"/>
      <c r="N27" s="29"/>
      <c r="O27" s="29"/>
      <c r="P27" s="29"/>
      <c r="Q27" s="32"/>
      <c r="R27" s="29"/>
      <c r="S27" s="29"/>
      <c r="T27" s="71"/>
      <c r="U27" s="16"/>
    </row>
    <row r="28" spans="1:21" ht="27" customHeight="1">
      <c r="A28" s="18">
        <v>20</v>
      </c>
      <c r="B28" s="3" t="s">
        <v>273</v>
      </c>
      <c r="C28" s="11">
        <v>100</v>
      </c>
      <c r="D28" s="11">
        <v>2.39</v>
      </c>
      <c r="E28" s="10">
        <f t="shared" si="0"/>
        <v>239</v>
      </c>
      <c r="F28" s="11" t="s">
        <v>4</v>
      </c>
      <c r="G28" s="9" t="s">
        <v>271</v>
      </c>
      <c r="H28" s="29"/>
      <c r="I28" s="29"/>
      <c r="J28" s="29"/>
      <c r="K28" s="29"/>
      <c r="L28" s="29"/>
      <c r="M28" s="29"/>
      <c r="N28" s="29"/>
      <c r="O28" s="29"/>
      <c r="P28" s="29"/>
      <c r="Q28" s="32"/>
      <c r="R28" s="29"/>
      <c r="S28" s="29"/>
      <c r="T28" s="71"/>
      <c r="U28" s="16"/>
    </row>
    <row r="29" spans="1:21" ht="27.75" customHeight="1">
      <c r="A29" s="18">
        <v>21</v>
      </c>
      <c r="B29" s="3" t="s">
        <v>274</v>
      </c>
      <c r="C29" s="11">
        <v>3500</v>
      </c>
      <c r="D29" s="11">
        <v>2.39</v>
      </c>
      <c r="E29" s="10">
        <f t="shared" si="0"/>
        <v>8365</v>
      </c>
      <c r="F29" s="11" t="s">
        <v>4</v>
      </c>
      <c r="G29" s="9" t="s">
        <v>272</v>
      </c>
      <c r="H29" s="29"/>
      <c r="I29" s="29"/>
      <c r="J29" s="29"/>
      <c r="K29" s="29"/>
      <c r="L29" s="29"/>
      <c r="M29" s="29"/>
      <c r="N29" s="29"/>
      <c r="O29" s="29"/>
      <c r="P29" s="29"/>
      <c r="Q29" s="32"/>
      <c r="R29" s="29"/>
      <c r="S29" s="29"/>
      <c r="T29" s="71"/>
      <c r="U29" s="16"/>
    </row>
    <row r="30" spans="1:21" ht="28.5" customHeight="1">
      <c r="A30" s="18">
        <v>22</v>
      </c>
      <c r="B30" s="3" t="s">
        <v>275</v>
      </c>
      <c r="C30" s="11">
        <v>2000</v>
      </c>
      <c r="D30" s="11">
        <v>2.39</v>
      </c>
      <c r="E30" s="10">
        <f t="shared" si="0"/>
        <v>4780</v>
      </c>
      <c r="F30" s="11" t="s">
        <v>4</v>
      </c>
      <c r="G30" s="3" t="s">
        <v>272</v>
      </c>
      <c r="H30" s="29"/>
      <c r="I30" s="29"/>
      <c r="J30" s="29"/>
      <c r="K30" s="29"/>
      <c r="L30" s="29"/>
      <c r="M30" s="29"/>
      <c r="N30" s="29"/>
      <c r="O30" s="29"/>
      <c r="P30" s="29"/>
      <c r="Q30" s="32"/>
      <c r="R30" s="29"/>
      <c r="S30" s="29"/>
      <c r="T30" s="71"/>
      <c r="U30" s="16"/>
    </row>
    <row r="31" spans="1:21" ht="79.5" customHeight="1">
      <c r="A31" s="18">
        <v>23</v>
      </c>
      <c r="B31" s="3" t="s">
        <v>23</v>
      </c>
      <c r="C31" s="29">
        <v>50</v>
      </c>
      <c r="D31" s="34">
        <v>426.6</v>
      </c>
      <c r="E31" s="10">
        <f t="shared" si="0"/>
        <v>21330</v>
      </c>
      <c r="F31" s="11" t="s">
        <v>4</v>
      </c>
      <c r="G31" s="3" t="s">
        <v>24</v>
      </c>
      <c r="H31" s="29"/>
      <c r="I31" s="29"/>
      <c r="J31" s="29"/>
      <c r="K31" s="29"/>
      <c r="L31" s="29"/>
      <c r="M31" s="29"/>
      <c r="N31" s="29"/>
      <c r="O31" s="29"/>
      <c r="P31" s="29"/>
      <c r="Q31" s="32"/>
      <c r="R31" s="29"/>
      <c r="S31" s="29"/>
      <c r="T31" s="71"/>
      <c r="U31" s="16"/>
    </row>
    <row r="32" spans="1:21" ht="63.75">
      <c r="A32" s="18">
        <v>24</v>
      </c>
      <c r="B32" s="3" t="s">
        <v>22</v>
      </c>
      <c r="C32" s="29">
        <v>100</v>
      </c>
      <c r="D32" s="34">
        <v>858.6</v>
      </c>
      <c r="E32" s="10">
        <f t="shared" si="0"/>
        <v>85860</v>
      </c>
      <c r="F32" s="11" t="s">
        <v>4</v>
      </c>
      <c r="G32" s="3" t="s">
        <v>212</v>
      </c>
      <c r="H32" s="29"/>
      <c r="I32" s="29"/>
      <c r="J32" s="29"/>
      <c r="K32" s="29"/>
      <c r="L32" s="29"/>
      <c r="M32" s="29"/>
      <c r="N32" s="29"/>
      <c r="O32" s="29"/>
      <c r="P32" s="29"/>
      <c r="Q32" s="32"/>
      <c r="R32" s="29"/>
      <c r="S32" s="29"/>
      <c r="T32" s="71"/>
      <c r="U32" s="16"/>
    </row>
    <row r="33" spans="1:21" ht="38.25">
      <c r="A33" s="18">
        <v>25</v>
      </c>
      <c r="B33" s="3" t="s">
        <v>109</v>
      </c>
      <c r="C33" s="29">
        <v>600</v>
      </c>
      <c r="D33" s="11">
        <v>15.6</v>
      </c>
      <c r="E33" s="10">
        <f t="shared" si="0"/>
        <v>9360</v>
      </c>
      <c r="F33" s="11" t="s">
        <v>4</v>
      </c>
      <c r="G33" s="3" t="s">
        <v>215</v>
      </c>
      <c r="H33" s="29"/>
      <c r="I33" s="29"/>
      <c r="J33" s="29"/>
      <c r="K33" s="29"/>
      <c r="L33" s="29"/>
      <c r="M33" s="29"/>
      <c r="N33" s="29"/>
      <c r="O33" s="29"/>
      <c r="P33" s="29"/>
      <c r="Q33" s="32"/>
      <c r="R33" s="29"/>
      <c r="S33" s="29">
        <v>150</v>
      </c>
      <c r="T33" s="71"/>
      <c r="U33" s="16">
        <f t="shared" si="1"/>
        <v>150</v>
      </c>
    </row>
    <row r="34" spans="1:21" ht="25.5">
      <c r="A34" s="18">
        <v>26</v>
      </c>
      <c r="B34" s="3" t="s">
        <v>25</v>
      </c>
      <c r="C34" s="29">
        <v>20</v>
      </c>
      <c r="D34" s="34">
        <v>75</v>
      </c>
      <c r="E34" s="10">
        <f t="shared" si="0"/>
        <v>1500</v>
      </c>
      <c r="F34" s="11" t="s">
        <v>4</v>
      </c>
      <c r="G34" s="3" t="s">
        <v>211</v>
      </c>
      <c r="H34" s="29"/>
      <c r="I34" s="29"/>
      <c r="J34" s="29"/>
      <c r="K34" s="29"/>
      <c r="L34" s="29"/>
      <c r="M34" s="29"/>
      <c r="N34" s="29"/>
      <c r="O34" s="29"/>
      <c r="P34" s="29"/>
      <c r="Q34" s="32"/>
      <c r="R34" s="29"/>
      <c r="S34" s="29">
        <v>800</v>
      </c>
      <c r="T34" s="71"/>
      <c r="U34" s="16">
        <f t="shared" si="1"/>
        <v>800</v>
      </c>
    </row>
    <row r="35" spans="1:21" ht="51">
      <c r="A35" s="18">
        <v>27</v>
      </c>
      <c r="B35" s="9" t="s">
        <v>128</v>
      </c>
      <c r="C35" s="29">
        <v>150</v>
      </c>
      <c r="D35" s="10">
        <v>75</v>
      </c>
      <c r="E35" s="10">
        <f t="shared" si="0"/>
        <v>11250</v>
      </c>
      <c r="F35" s="11" t="s">
        <v>4</v>
      </c>
      <c r="G35" s="3" t="s">
        <v>157</v>
      </c>
      <c r="H35" s="29"/>
      <c r="I35" s="29"/>
      <c r="J35" s="29"/>
      <c r="K35" s="29"/>
      <c r="L35" s="29"/>
      <c r="M35" s="29"/>
      <c r="N35" s="29"/>
      <c r="O35" s="29"/>
      <c r="P35" s="29"/>
      <c r="Q35" s="32"/>
      <c r="R35" s="29"/>
      <c r="S35" s="29">
        <v>30</v>
      </c>
      <c r="T35" s="71"/>
      <c r="U35" s="16">
        <f t="shared" si="1"/>
        <v>30</v>
      </c>
    </row>
    <row r="36" spans="1:21" ht="51">
      <c r="A36" s="18">
        <v>28</v>
      </c>
      <c r="B36" s="9" t="s">
        <v>128</v>
      </c>
      <c r="C36" s="29">
        <v>460</v>
      </c>
      <c r="D36" s="10">
        <v>75</v>
      </c>
      <c r="E36" s="10">
        <f t="shared" si="0"/>
        <v>34500</v>
      </c>
      <c r="F36" s="11" t="s">
        <v>4</v>
      </c>
      <c r="G36" s="3" t="s">
        <v>144</v>
      </c>
      <c r="H36" s="29"/>
      <c r="I36" s="29"/>
      <c r="J36" s="29"/>
      <c r="K36" s="29"/>
      <c r="L36" s="29"/>
      <c r="M36" s="29"/>
      <c r="N36" s="29"/>
      <c r="O36" s="29"/>
      <c r="P36" s="29"/>
      <c r="Q36" s="32"/>
      <c r="R36" s="29"/>
      <c r="S36" s="29">
        <v>150</v>
      </c>
      <c r="T36" s="71"/>
      <c r="U36" s="16">
        <f t="shared" si="1"/>
        <v>150</v>
      </c>
    </row>
    <row r="37" spans="1:21" ht="38.25">
      <c r="A37" s="18">
        <v>29</v>
      </c>
      <c r="B37" s="9" t="s">
        <v>232</v>
      </c>
      <c r="C37" s="29">
        <v>10</v>
      </c>
      <c r="D37" s="10">
        <v>300</v>
      </c>
      <c r="E37" s="10">
        <f t="shared" si="0"/>
        <v>3000</v>
      </c>
      <c r="F37" s="11" t="s">
        <v>4</v>
      </c>
      <c r="G37" s="3" t="s">
        <v>233</v>
      </c>
      <c r="H37" s="29">
        <v>200</v>
      </c>
      <c r="I37" s="29"/>
      <c r="J37" s="29"/>
      <c r="K37" s="29">
        <v>50</v>
      </c>
      <c r="L37" s="29">
        <v>25</v>
      </c>
      <c r="M37" s="29">
        <v>75</v>
      </c>
      <c r="N37" s="29">
        <v>24</v>
      </c>
      <c r="O37" s="29">
        <v>75</v>
      </c>
      <c r="P37" s="29"/>
      <c r="Q37" s="32"/>
      <c r="R37" s="29">
        <v>15</v>
      </c>
      <c r="S37" s="29"/>
      <c r="T37" s="71"/>
      <c r="U37" s="16">
        <f t="shared" si="1"/>
        <v>464</v>
      </c>
    </row>
    <row r="38" spans="1:21" ht="25.5">
      <c r="A38" s="18">
        <v>30</v>
      </c>
      <c r="B38" s="9" t="s">
        <v>270</v>
      </c>
      <c r="C38" s="29">
        <v>10</v>
      </c>
      <c r="D38" s="10">
        <v>130</v>
      </c>
      <c r="E38" s="10">
        <f t="shared" si="0"/>
        <v>1300</v>
      </c>
      <c r="F38" s="11" t="s">
        <v>4</v>
      </c>
      <c r="G38" s="9" t="s">
        <v>270</v>
      </c>
      <c r="H38" s="29"/>
      <c r="I38" s="29"/>
      <c r="J38" s="29"/>
      <c r="K38" s="29"/>
      <c r="L38" s="29"/>
      <c r="M38" s="29"/>
      <c r="N38" s="29"/>
      <c r="O38" s="29"/>
      <c r="P38" s="29"/>
      <c r="Q38" s="32"/>
      <c r="R38" s="29"/>
      <c r="S38" s="29"/>
      <c r="T38" s="71"/>
      <c r="U38" s="16"/>
    </row>
    <row r="39" spans="1:21" ht="12.75">
      <c r="A39" s="18">
        <v>31</v>
      </c>
      <c r="B39" s="3" t="s">
        <v>27</v>
      </c>
      <c r="C39" s="29">
        <v>300</v>
      </c>
      <c r="D39" s="34">
        <v>3.9</v>
      </c>
      <c r="E39" s="10">
        <f t="shared" si="0"/>
        <v>1170</v>
      </c>
      <c r="F39" s="11" t="s">
        <v>4</v>
      </c>
      <c r="G39" s="3" t="s">
        <v>188</v>
      </c>
      <c r="H39" s="29"/>
      <c r="I39" s="29"/>
      <c r="J39" s="29"/>
      <c r="K39" s="29"/>
      <c r="L39" s="29"/>
      <c r="M39" s="29"/>
      <c r="N39" s="29"/>
      <c r="O39" s="29"/>
      <c r="P39" s="29"/>
      <c r="Q39" s="32"/>
      <c r="R39" s="29"/>
      <c r="S39" s="29"/>
      <c r="T39" s="71"/>
      <c r="U39" s="16"/>
    </row>
    <row r="40" spans="1:21" ht="38.25">
      <c r="A40" s="18">
        <v>32</v>
      </c>
      <c r="B40" s="3" t="s">
        <v>28</v>
      </c>
      <c r="C40" s="29">
        <v>500</v>
      </c>
      <c r="D40" s="29">
        <v>26.61</v>
      </c>
      <c r="E40" s="10">
        <f t="shared" si="0"/>
        <v>13305</v>
      </c>
      <c r="F40" s="11" t="s">
        <v>4</v>
      </c>
      <c r="G40" s="3" t="s">
        <v>29</v>
      </c>
      <c r="H40" s="29"/>
      <c r="I40" s="29"/>
      <c r="J40" s="29"/>
      <c r="K40" s="29"/>
      <c r="L40" s="29"/>
      <c r="M40" s="29"/>
      <c r="N40" s="29"/>
      <c r="O40" s="29"/>
      <c r="P40" s="29"/>
      <c r="Q40" s="32"/>
      <c r="R40" s="29"/>
      <c r="S40" s="29">
        <v>100</v>
      </c>
      <c r="T40" s="71"/>
      <c r="U40" s="16">
        <f t="shared" si="1"/>
        <v>100</v>
      </c>
    </row>
    <row r="41" spans="1:21" ht="25.5">
      <c r="A41" s="18">
        <v>33</v>
      </c>
      <c r="B41" s="9" t="s">
        <v>30</v>
      </c>
      <c r="C41" s="29">
        <v>50</v>
      </c>
      <c r="D41" s="34">
        <v>75</v>
      </c>
      <c r="E41" s="10">
        <f t="shared" si="0"/>
        <v>3750</v>
      </c>
      <c r="F41" s="11" t="s">
        <v>4</v>
      </c>
      <c r="G41" s="3" t="s">
        <v>216</v>
      </c>
      <c r="H41" s="29"/>
      <c r="I41" s="29"/>
      <c r="J41" s="29"/>
      <c r="K41" s="29"/>
      <c r="L41" s="29"/>
      <c r="M41" s="29"/>
      <c r="N41" s="29"/>
      <c r="O41" s="29"/>
      <c r="P41" s="29"/>
      <c r="Q41" s="32"/>
      <c r="R41" s="29"/>
      <c r="S41" s="29">
        <v>50</v>
      </c>
      <c r="T41" s="71"/>
      <c r="U41" s="16">
        <f t="shared" si="1"/>
        <v>50</v>
      </c>
    </row>
    <row r="42" spans="1:21" ht="25.5">
      <c r="A42" s="18">
        <v>34</v>
      </c>
      <c r="B42" s="3" t="s">
        <v>31</v>
      </c>
      <c r="C42" s="29">
        <v>20</v>
      </c>
      <c r="D42" s="34">
        <v>80</v>
      </c>
      <c r="E42" s="10">
        <f t="shared" si="0"/>
        <v>1600</v>
      </c>
      <c r="F42" s="11" t="s">
        <v>4</v>
      </c>
      <c r="G42" s="3" t="s">
        <v>216</v>
      </c>
      <c r="H42" s="29"/>
      <c r="I42" s="29"/>
      <c r="J42" s="29"/>
      <c r="K42" s="29"/>
      <c r="L42" s="29"/>
      <c r="M42" s="29"/>
      <c r="N42" s="29">
        <v>10</v>
      </c>
      <c r="O42" s="29"/>
      <c r="P42" s="29"/>
      <c r="Q42" s="32"/>
      <c r="R42" s="29"/>
      <c r="S42" s="29">
        <v>4000</v>
      </c>
      <c r="T42" s="71"/>
      <c r="U42" s="16">
        <f t="shared" si="1"/>
        <v>4010</v>
      </c>
    </row>
    <row r="43" spans="1:21" ht="170.25" customHeight="1">
      <c r="A43" s="18">
        <v>35</v>
      </c>
      <c r="B43" s="9" t="s">
        <v>138</v>
      </c>
      <c r="C43" s="29">
        <v>4000</v>
      </c>
      <c r="D43" s="10">
        <v>97.2</v>
      </c>
      <c r="E43" s="10">
        <f t="shared" si="0"/>
        <v>388800</v>
      </c>
      <c r="F43" s="11" t="s">
        <v>4</v>
      </c>
      <c r="G43" s="3" t="s">
        <v>110</v>
      </c>
      <c r="H43" s="29">
        <v>100</v>
      </c>
      <c r="I43" s="29"/>
      <c r="J43" s="29"/>
      <c r="K43" s="29"/>
      <c r="L43" s="29">
        <v>100</v>
      </c>
      <c r="M43" s="29">
        <v>100</v>
      </c>
      <c r="N43" s="29"/>
      <c r="O43" s="29">
        <v>100</v>
      </c>
      <c r="P43" s="29"/>
      <c r="Q43" s="32"/>
      <c r="R43" s="29"/>
      <c r="S43" s="29"/>
      <c r="T43" s="71">
        <v>36</v>
      </c>
      <c r="U43" s="16">
        <f aca="true" t="shared" si="2" ref="U43:U76">H43+I43+J43+K43+L43+M43+N43+O43+P43+Q43+R43+S43+T43</f>
        <v>436</v>
      </c>
    </row>
    <row r="44" spans="1:21" ht="12.75">
      <c r="A44" s="18">
        <v>36</v>
      </c>
      <c r="B44" s="3" t="s">
        <v>32</v>
      </c>
      <c r="C44" s="29">
        <v>200</v>
      </c>
      <c r="D44" s="29">
        <v>10.68</v>
      </c>
      <c r="E44" s="10">
        <f t="shared" si="0"/>
        <v>2136</v>
      </c>
      <c r="F44" s="11" t="s">
        <v>4</v>
      </c>
      <c r="G44" s="3" t="s">
        <v>33</v>
      </c>
      <c r="H44" s="29">
        <v>1000</v>
      </c>
      <c r="I44" s="29">
        <v>1000</v>
      </c>
      <c r="J44" s="29">
        <v>600</v>
      </c>
      <c r="K44" s="29"/>
      <c r="L44" s="29">
        <v>1100</v>
      </c>
      <c r="M44" s="29"/>
      <c r="N44" s="29"/>
      <c r="O44" s="29"/>
      <c r="P44" s="29"/>
      <c r="Q44" s="32"/>
      <c r="R44" s="29"/>
      <c r="S44" s="29">
        <v>20000</v>
      </c>
      <c r="T44" s="71"/>
      <c r="U44" s="16">
        <f t="shared" si="2"/>
        <v>23700</v>
      </c>
    </row>
    <row r="45" spans="1:21" ht="38.25">
      <c r="A45" s="18">
        <v>37</v>
      </c>
      <c r="B45" s="3" t="s">
        <v>35</v>
      </c>
      <c r="C45" s="29">
        <v>15000</v>
      </c>
      <c r="D45" s="29">
        <v>0.12</v>
      </c>
      <c r="E45" s="10">
        <f t="shared" si="0"/>
        <v>1800</v>
      </c>
      <c r="F45" s="11" t="s">
        <v>4</v>
      </c>
      <c r="G45" s="3" t="s">
        <v>36</v>
      </c>
      <c r="H45" s="29">
        <v>2200</v>
      </c>
      <c r="I45" s="29"/>
      <c r="J45" s="29"/>
      <c r="K45" s="29"/>
      <c r="L45" s="29"/>
      <c r="M45" s="29">
        <v>1000</v>
      </c>
      <c r="N45" s="29">
        <v>5400</v>
      </c>
      <c r="O45" s="29">
        <v>1000</v>
      </c>
      <c r="P45" s="29"/>
      <c r="Q45" s="32"/>
      <c r="R45" s="29">
        <v>3000</v>
      </c>
      <c r="S45" s="29">
        <v>20000</v>
      </c>
      <c r="T45" s="71"/>
      <c r="U45" s="16">
        <f t="shared" si="2"/>
        <v>32600</v>
      </c>
    </row>
    <row r="46" spans="1:21" ht="51">
      <c r="A46" s="18">
        <v>38</v>
      </c>
      <c r="B46" s="3" t="s">
        <v>160</v>
      </c>
      <c r="C46" s="29">
        <v>30000</v>
      </c>
      <c r="D46" s="29">
        <v>0.265</v>
      </c>
      <c r="E46" s="10">
        <f t="shared" si="0"/>
        <v>7950</v>
      </c>
      <c r="F46" s="11" t="s">
        <v>4</v>
      </c>
      <c r="G46" s="3" t="s">
        <v>34</v>
      </c>
      <c r="H46" s="29">
        <v>2500</v>
      </c>
      <c r="I46" s="29"/>
      <c r="J46" s="29"/>
      <c r="K46" s="29"/>
      <c r="L46" s="29"/>
      <c r="M46" s="29">
        <v>2000</v>
      </c>
      <c r="N46" s="29">
        <v>10000</v>
      </c>
      <c r="O46" s="29">
        <v>2000</v>
      </c>
      <c r="P46" s="29"/>
      <c r="Q46" s="32"/>
      <c r="R46" s="29"/>
      <c r="S46" s="29">
        <v>20000</v>
      </c>
      <c r="T46" s="71"/>
      <c r="U46" s="16">
        <f t="shared" si="2"/>
        <v>36500</v>
      </c>
    </row>
    <row r="47" spans="1:21" ht="28.5" customHeight="1">
      <c r="A47" s="18">
        <v>39</v>
      </c>
      <c r="B47" s="3" t="s">
        <v>37</v>
      </c>
      <c r="C47" s="29">
        <v>30000</v>
      </c>
      <c r="D47" s="29">
        <v>0.18</v>
      </c>
      <c r="E47" s="10">
        <f t="shared" si="0"/>
        <v>5400</v>
      </c>
      <c r="F47" s="11" t="s">
        <v>4</v>
      </c>
      <c r="G47" s="3" t="s">
        <v>38</v>
      </c>
      <c r="H47" s="29"/>
      <c r="I47" s="29"/>
      <c r="J47" s="29"/>
      <c r="K47" s="29"/>
      <c r="L47" s="29"/>
      <c r="M47" s="29"/>
      <c r="N47" s="29"/>
      <c r="O47" s="29"/>
      <c r="P47" s="29"/>
      <c r="Q47" s="32"/>
      <c r="R47" s="29"/>
      <c r="S47" s="29"/>
      <c r="T47" s="71"/>
      <c r="U47" s="16"/>
    </row>
    <row r="48" spans="1:21" ht="63.75">
      <c r="A48" s="18">
        <v>40</v>
      </c>
      <c r="B48" s="81" t="s">
        <v>266</v>
      </c>
      <c r="C48" s="8">
        <v>50</v>
      </c>
      <c r="D48" s="8">
        <v>30</v>
      </c>
      <c r="E48" s="10">
        <f t="shared" si="0"/>
        <v>1500</v>
      </c>
      <c r="F48" s="11" t="s">
        <v>4</v>
      </c>
      <c r="G48" s="82" t="s">
        <v>267</v>
      </c>
      <c r="H48" s="29"/>
      <c r="I48" s="29"/>
      <c r="J48" s="29"/>
      <c r="K48" s="29"/>
      <c r="L48" s="29"/>
      <c r="M48" s="29"/>
      <c r="N48" s="29"/>
      <c r="O48" s="29"/>
      <c r="P48" s="29"/>
      <c r="Q48" s="32"/>
      <c r="R48" s="29"/>
      <c r="S48" s="29"/>
      <c r="T48" s="71"/>
      <c r="U48" s="16"/>
    </row>
    <row r="49" spans="1:21" ht="204">
      <c r="A49" s="18">
        <v>41</v>
      </c>
      <c r="B49" s="27" t="s">
        <v>261</v>
      </c>
      <c r="C49" s="29">
        <v>950</v>
      </c>
      <c r="D49" s="29">
        <v>50</v>
      </c>
      <c r="E49" s="10">
        <f t="shared" si="0"/>
        <v>47500</v>
      </c>
      <c r="F49" s="11" t="s">
        <v>4</v>
      </c>
      <c r="G49" s="27" t="s">
        <v>260</v>
      </c>
      <c r="H49" s="29"/>
      <c r="I49" s="29"/>
      <c r="J49" s="29"/>
      <c r="K49" s="29"/>
      <c r="L49" s="29"/>
      <c r="M49" s="29"/>
      <c r="N49" s="29"/>
      <c r="O49" s="29"/>
      <c r="P49" s="29"/>
      <c r="Q49" s="32"/>
      <c r="R49" s="29"/>
      <c r="S49" s="29"/>
      <c r="T49" s="71"/>
      <c r="U49" s="16"/>
    </row>
    <row r="50" spans="1:21" ht="180.75" customHeight="1">
      <c r="A50" s="18">
        <v>42</v>
      </c>
      <c r="B50" s="27" t="s">
        <v>262</v>
      </c>
      <c r="C50" s="29">
        <v>1150</v>
      </c>
      <c r="D50" s="29">
        <v>50</v>
      </c>
      <c r="E50" s="10">
        <f t="shared" si="0"/>
        <v>57500</v>
      </c>
      <c r="F50" s="11" t="s">
        <v>4</v>
      </c>
      <c r="G50" s="27" t="s">
        <v>259</v>
      </c>
      <c r="H50" s="29"/>
      <c r="I50" s="29"/>
      <c r="J50" s="29"/>
      <c r="K50" s="29"/>
      <c r="L50" s="29"/>
      <c r="M50" s="29"/>
      <c r="N50" s="29"/>
      <c r="O50" s="29"/>
      <c r="P50" s="29"/>
      <c r="Q50" s="32"/>
      <c r="R50" s="29"/>
      <c r="S50" s="29"/>
      <c r="T50" s="71"/>
      <c r="U50" s="16"/>
    </row>
    <row r="51" spans="1:21" ht="38.25">
      <c r="A51" s="18">
        <v>43</v>
      </c>
      <c r="B51" s="3" t="s">
        <v>139</v>
      </c>
      <c r="C51" s="29">
        <v>200</v>
      </c>
      <c r="D51" s="29">
        <v>12.12</v>
      </c>
      <c r="E51" s="10">
        <f t="shared" si="0"/>
        <v>2424</v>
      </c>
      <c r="F51" s="11" t="s">
        <v>4</v>
      </c>
      <c r="G51" s="3" t="s">
        <v>136</v>
      </c>
      <c r="H51" s="29">
        <v>200</v>
      </c>
      <c r="I51" s="29"/>
      <c r="J51" s="29"/>
      <c r="K51" s="29"/>
      <c r="L51" s="29">
        <v>40</v>
      </c>
      <c r="M51" s="29"/>
      <c r="N51" s="29">
        <v>300</v>
      </c>
      <c r="O51" s="29"/>
      <c r="P51" s="29"/>
      <c r="Q51" s="32"/>
      <c r="R51" s="29"/>
      <c r="S51" s="29"/>
      <c r="T51" s="72"/>
      <c r="U51" s="16">
        <f t="shared" si="2"/>
        <v>540</v>
      </c>
    </row>
    <row r="52" spans="1:21" ht="25.5">
      <c r="A52" s="18">
        <v>44</v>
      </c>
      <c r="B52" s="3" t="s">
        <v>137</v>
      </c>
      <c r="C52" s="29">
        <v>400</v>
      </c>
      <c r="D52" s="29">
        <v>12.12</v>
      </c>
      <c r="E52" s="10">
        <f t="shared" si="0"/>
        <v>4848</v>
      </c>
      <c r="F52" s="11" t="s">
        <v>4</v>
      </c>
      <c r="G52" s="3" t="s">
        <v>136</v>
      </c>
      <c r="H52" s="29">
        <v>20</v>
      </c>
      <c r="I52" s="29"/>
      <c r="J52" s="29"/>
      <c r="K52" s="29"/>
      <c r="L52" s="29">
        <v>30</v>
      </c>
      <c r="M52" s="29">
        <v>10</v>
      </c>
      <c r="N52" s="29">
        <v>10</v>
      </c>
      <c r="O52" s="29">
        <v>10</v>
      </c>
      <c r="P52" s="29"/>
      <c r="Q52" s="32">
        <v>2</v>
      </c>
      <c r="R52" s="29">
        <v>10</v>
      </c>
      <c r="S52" s="29"/>
      <c r="T52" s="71">
        <v>60</v>
      </c>
      <c r="U52" s="16">
        <f t="shared" si="2"/>
        <v>152</v>
      </c>
    </row>
    <row r="53" spans="1:21" ht="38.25">
      <c r="A53" s="18">
        <v>45</v>
      </c>
      <c r="B53" s="26" t="s">
        <v>217</v>
      </c>
      <c r="C53" s="58">
        <v>25</v>
      </c>
      <c r="D53" s="58">
        <v>800</v>
      </c>
      <c r="E53" s="10">
        <f aca="true" t="shared" si="3" ref="E53:E110">C53*D53</f>
        <v>20000</v>
      </c>
      <c r="F53" s="58" t="s">
        <v>4</v>
      </c>
      <c r="G53" s="26" t="s">
        <v>218</v>
      </c>
      <c r="H53" s="30"/>
      <c r="I53" s="30"/>
      <c r="J53" s="30"/>
      <c r="K53" s="30"/>
      <c r="L53" s="30"/>
      <c r="M53" s="30"/>
      <c r="N53" s="30"/>
      <c r="O53" s="30"/>
      <c r="P53" s="30"/>
      <c r="Q53" s="32"/>
      <c r="R53" s="30"/>
      <c r="S53" s="30"/>
      <c r="T53" s="71">
        <v>320</v>
      </c>
      <c r="U53" s="16">
        <f t="shared" si="2"/>
        <v>320</v>
      </c>
    </row>
    <row r="54" spans="1:21" ht="38.25">
      <c r="A54" s="18">
        <v>46</v>
      </c>
      <c r="B54" s="3" t="s">
        <v>39</v>
      </c>
      <c r="C54" s="29">
        <v>100</v>
      </c>
      <c r="D54" s="34">
        <v>36</v>
      </c>
      <c r="E54" s="10">
        <f t="shared" si="3"/>
        <v>3600</v>
      </c>
      <c r="F54" s="11" t="s">
        <v>41</v>
      </c>
      <c r="G54" s="3" t="s">
        <v>40</v>
      </c>
      <c r="H54" s="29"/>
      <c r="I54" s="29"/>
      <c r="J54" s="29"/>
      <c r="K54" s="29">
        <v>1600</v>
      </c>
      <c r="L54" s="29">
        <v>400</v>
      </c>
      <c r="M54" s="29"/>
      <c r="N54" s="29">
        <v>20</v>
      </c>
      <c r="O54" s="29"/>
      <c r="P54" s="29">
        <v>700</v>
      </c>
      <c r="Q54" s="32">
        <v>1400</v>
      </c>
      <c r="R54" s="29"/>
      <c r="S54" s="29"/>
      <c r="T54" s="71"/>
      <c r="U54" s="16">
        <f t="shared" si="2"/>
        <v>4120</v>
      </c>
    </row>
    <row r="55" spans="1:21" ht="12.75">
      <c r="A55" s="18">
        <v>47</v>
      </c>
      <c r="B55" s="3" t="s">
        <v>42</v>
      </c>
      <c r="C55" s="29">
        <v>320</v>
      </c>
      <c r="D55" s="34">
        <v>35</v>
      </c>
      <c r="E55" s="10">
        <f t="shared" si="3"/>
        <v>11200</v>
      </c>
      <c r="F55" s="11" t="s">
        <v>43</v>
      </c>
      <c r="G55" s="3" t="s">
        <v>131</v>
      </c>
      <c r="H55" s="29"/>
      <c r="I55" s="29"/>
      <c r="J55" s="29"/>
      <c r="K55" s="29"/>
      <c r="L55" s="29">
        <v>50</v>
      </c>
      <c r="M55" s="29"/>
      <c r="N55" s="29">
        <v>100</v>
      </c>
      <c r="O55" s="29"/>
      <c r="P55" s="29"/>
      <c r="Q55" s="32">
        <v>20</v>
      </c>
      <c r="R55" s="29"/>
      <c r="S55" s="29"/>
      <c r="T55" s="71"/>
      <c r="U55" s="16">
        <f t="shared" si="2"/>
        <v>170</v>
      </c>
    </row>
    <row r="56" spans="1:21" ht="38.25">
      <c r="A56" s="18">
        <v>48</v>
      </c>
      <c r="B56" s="3" t="s">
        <v>46</v>
      </c>
      <c r="C56" s="29">
        <v>4100</v>
      </c>
      <c r="D56" s="29">
        <v>2.592</v>
      </c>
      <c r="E56" s="10">
        <f t="shared" si="3"/>
        <v>10627.2</v>
      </c>
      <c r="F56" s="11" t="s">
        <v>4</v>
      </c>
      <c r="G56" s="3" t="s">
        <v>45</v>
      </c>
      <c r="H56" s="29">
        <v>500</v>
      </c>
      <c r="I56" s="29"/>
      <c r="J56" s="29"/>
      <c r="K56" s="29">
        <v>200</v>
      </c>
      <c r="L56" s="29">
        <v>50</v>
      </c>
      <c r="M56" s="29">
        <v>1000</v>
      </c>
      <c r="N56" s="29"/>
      <c r="O56" s="29">
        <v>1000</v>
      </c>
      <c r="P56" s="29"/>
      <c r="Q56" s="32"/>
      <c r="R56" s="29"/>
      <c r="S56" s="29"/>
      <c r="T56" s="71"/>
      <c r="U56" s="16">
        <f t="shared" si="2"/>
        <v>2750</v>
      </c>
    </row>
    <row r="57" spans="1:21" ht="25.5">
      <c r="A57" s="18">
        <v>49</v>
      </c>
      <c r="B57" s="3" t="s">
        <v>44</v>
      </c>
      <c r="C57" s="29">
        <v>200</v>
      </c>
      <c r="D57" s="29">
        <v>1.86</v>
      </c>
      <c r="E57" s="10">
        <f t="shared" si="3"/>
        <v>372</v>
      </c>
      <c r="F57" s="11" t="s">
        <v>4</v>
      </c>
      <c r="G57" s="3" t="s">
        <v>45</v>
      </c>
      <c r="H57" s="29">
        <v>500</v>
      </c>
      <c r="I57" s="29"/>
      <c r="J57" s="29"/>
      <c r="K57" s="29"/>
      <c r="L57" s="29">
        <v>50</v>
      </c>
      <c r="M57" s="29">
        <v>500</v>
      </c>
      <c r="N57" s="29"/>
      <c r="O57" s="29">
        <v>500</v>
      </c>
      <c r="P57" s="29"/>
      <c r="Q57" s="32"/>
      <c r="R57" s="29"/>
      <c r="S57" s="29">
        <v>200</v>
      </c>
      <c r="T57" s="71"/>
      <c r="U57" s="16">
        <f t="shared" si="2"/>
        <v>1750</v>
      </c>
    </row>
    <row r="58" spans="1:21" ht="51">
      <c r="A58" s="18">
        <v>50</v>
      </c>
      <c r="B58" s="3" t="s">
        <v>49</v>
      </c>
      <c r="C58" s="29">
        <v>2600</v>
      </c>
      <c r="D58" s="29">
        <v>3.68</v>
      </c>
      <c r="E58" s="10">
        <f t="shared" si="3"/>
        <v>9568</v>
      </c>
      <c r="F58" s="11" t="s">
        <v>4</v>
      </c>
      <c r="G58" s="3" t="s">
        <v>50</v>
      </c>
      <c r="H58" s="29">
        <v>500</v>
      </c>
      <c r="I58" s="29"/>
      <c r="J58" s="29"/>
      <c r="K58" s="29"/>
      <c r="L58" s="29">
        <v>50</v>
      </c>
      <c r="M58" s="29">
        <v>100</v>
      </c>
      <c r="N58" s="29">
        <v>100</v>
      </c>
      <c r="O58" s="29">
        <v>100</v>
      </c>
      <c r="P58" s="29"/>
      <c r="Q58" s="32"/>
      <c r="R58" s="29"/>
      <c r="S58" s="29"/>
      <c r="T58" s="71"/>
      <c r="U58" s="16">
        <f t="shared" si="2"/>
        <v>850</v>
      </c>
    </row>
    <row r="59" spans="1:21" ht="51">
      <c r="A59" s="18">
        <v>51</v>
      </c>
      <c r="B59" s="3" t="s">
        <v>51</v>
      </c>
      <c r="C59" s="29">
        <v>1800</v>
      </c>
      <c r="D59" s="29">
        <v>5.112</v>
      </c>
      <c r="E59" s="10">
        <f t="shared" si="3"/>
        <v>9201.6</v>
      </c>
      <c r="F59" s="11" t="s">
        <v>4</v>
      </c>
      <c r="G59" s="3" t="s">
        <v>50</v>
      </c>
      <c r="H59" s="29">
        <v>500</v>
      </c>
      <c r="I59" s="29"/>
      <c r="J59" s="29"/>
      <c r="K59" s="29">
        <v>200</v>
      </c>
      <c r="L59" s="29">
        <v>50</v>
      </c>
      <c r="M59" s="29">
        <v>200</v>
      </c>
      <c r="N59" s="29"/>
      <c r="O59" s="29">
        <v>200</v>
      </c>
      <c r="P59" s="29"/>
      <c r="Q59" s="32"/>
      <c r="R59" s="29"/>
      <c r="S59" s="29"/>
      <c r="T59" s="71">
        <v>60</v>
      </c>
      <c r="U59" s="16">
        <f t="shared" si="2"/>
        <v>1210</v>
      </c>
    </row>
    <row r="60" spans="1:21" ht="51">
      <c r="A60" s="18">
        <v>52</v>
      </c>
      <c r="B60" s="3" t="s">
        <v>52</v>
      </c>
      <c r="C60" s="29">
        <v>800</v>
      </c>
      <c r="D60" s="34">
        <v>4.86</v>
      </c>
      <c r="E60" s="10">
        <f t="shared" si="3"/>
        <v>3888.0000000000005</v>
      </c>
      <c r="F60" s="11" t="s">
        <v>4</v>
      </c>
      <c r="G60" s="3" t="s">
        <v>50</v>
      </c>
      <c r="H60" s="29"/>
      <c r="I60" s="29"/>
      <c r="J60" s="29"/>
      <c r="K60" s="29"/>
      <c r="L60" s="29"/>
      <c r="M60" s="29"/>
      <c r="N60" s="29"/>
      <c r="O60" s="29"/>
      <c r="P60" s="29"/>
      <c r="Q60" s="32"/>
      <c r="R60" s="29"/>
      <c r="S60" s="29"/>
      <c r="T60" s="71"/>
      <c r="U60" s="16"/>
    </row>
    <row r="61" spans="1:21" ht="51">
      <c r="A61" s="18">
        <v>53</v>
      </c>
      <c r="B61" s="3" t="s">
        <v>47</v>
      </c>
      <c r="C61" s="29">
        <v>1000</v>
      </c>
      <c r="D61" s="29">
        <v>1.392</v>
      </c>
      <c r="E61" s="10">
        <f t="shared" si="3"/>
        <v>1392</v>
      </c>
      <c r="F61" s="11" t="s">
        <v>4</v>
      </c>
      <c r="G61" s="3" t="s">
        <v>48</v>
      </c>
      <c r="H61" s="29"/>
      <c r="I61" s="29"/>
      <c r="J61" s="29"/>
      <c r="K61" s="29"/>
      <c r="L61" s="29"/>
      <c r="M61" s="29"/>
      <c r="N61" s="29"/>
      <c r="O61" s="29"/>
      <c r="P61" s="29"/>
      <c r="Q61" s="32"/>
      <c r="R61" s="29"/>
      <c r="S61" s="29"/>
      <c r="T61" s="71">
        <v>60</v>
      </c>
      <c r="U61" s="16">
        <f t="shared" si="2"/>
        <v>60</v>
      </c>
    </row>
    <row r="62" spans="1:21" ht="40.5" customHeight="1">
      <c r="A62" s="18">
        <v>54</v>
      </c>
      <c r="B62" s="3" t="s">
        <v>97</v>
      </c>
      <c r="C62" s="29">
        <v>400</v>
      </c>
      <c r="D62" s="29">
        <v>78</v>
      </c>
      <c r="E62" s="10">
        <f t="shared" si="3"/>
        <v>31200</v>
      </c>
      <c r="F62" s="11" t="s">
        <v>4</v>
      </c>
      <c r="G62" s="78" t="s">
        <v>98</v>
      </c>
      <c r="H62" s="29"/>
      <c r="I62" s="29"/>
      <c r="J62" s="29">
        <v>40</v>
      </c>
      <c r="K62" s="29"/>
      <c r="L62" s="29"/>
      <c r="M62" s="29"/>
      <c r="N62" s="29"/>
      <c r="O62" s="29"/>
      <c r="P62" s="29"/>
      <c r="Q62" s="32"/>
      <c r="R62" s="29"/>
      <c r="S62" s="29"/>
      <c r="T62" s="71">
        <v>12</v>
      </c>
      <c r="U62" s="16">
        <f t="shared" si="2"/>
        <v>52</v>
      </c>
    </row>
    <row r="63" spans="1:21" ht="12.75">
      <c r="A63" s="18">
        <v>55</v>
      </c>
      <c r="B63" s="3" t="s">
        <v>53</v>
      </c>
      <c r="C63" s="29">
        <v>60</v>
      </c>
      <c r="D63" s="34">
        <v>72</v>
      </c>
      <c r="E63" s="10">
        <f t="shared" si="3"/>
        <v>4320</v>
      </c>
      <c r="F63" s="11" t="s">
        <v>55</v>
      </c>
      <c r="G63" s="3" t="s">
        <v>54</v>
      </c>
      <c r="H63" s="29"/>
      <c r="I63" s="29">
        <v>5</v>
      </c>
      <c r="J63" s="29"/>
      <c r="K63" s="29"/>
      <c r="L63" s="29"/>
      <c r="M63" s="29"/>
      <c r="N63" s="29">
        <v>20</v>
      </c>
      <c r="O63" s="29"/>
      <c r="P63" s="29"/>
      <c r="Q63" s="32"/>
      <c r="R63" s="29">
        <v>10</v>
      </c>
      <c r="S63" s="29"/>
      <c r="T63" s="71"/>
      <c r="U63" s="16">
        <f t="shared" si="2"/>
        <v>35</v>
      </c>
    </row>
    <row r="64" spans="1:21" ht="38.25">
      <c r="A64" s="18">
        <v>56</v>
      </c>
      <c r="B64" s="3" t="s">
        <v>268</v>
      </c>
      <c r="C64" s="29">
        <v>10000</v>
      </c>
      <c r="D64" s="34">
        <v>1.2</v>
      </c>
      <c r="E64" s="10">
        <f t="shared" si="3"/>
        <v>12000</v>
      </c>
      <c r="F64" s="11" t="s">
        <v>4</v>
      </c>
      <c r="G64" s="3" t="s">
        <v>269</v>
      </c>
      <c r="H64" s="29"/>
      <c r="I64" s="29"/>
      <c r="J64" s="29"/>
      <c r="K64" s="29"/>
      <c r="L64" s="29"/>
      <c r="M64" s="29"/>
      <c r="N64" s="29"/>
      <c r="O64" s="29"/>
      <c r="P64" s="29"/>
      <c r="Q64" s="32"/>
      <c r="R64" s="29"/>
      <c r="S64" s="29"/>
      <c r="T64" s="71"/>
      <c r="U64" s="16"/>
    </row>
    <row r="65" spans="1:21" ht="30" customHeight="1">
      <c r="A65" s="18">
        <v>57</v>
      </c>
      <c r="B65" s="3" t="s">
        <v>234</v>
      </c>
      <c r="C65" s="29">
        <v>3</v>
      </c>
      <c r="D65" s="34">
        <v>500</v>
      </c>
      <c r="E65" s="10">
        <f t="shared" si="3"/>
        <v>1500</v>
      </c>
      <c r="F65" s="11" t="s">
        <v>4</v>
      </c>
      <c r="G65" s="3" t="s">
        <v>235</v>
      </c>
      <c r="H65" s="29">
        <v>10</v>
      </c>
      <c r="I65" s="29">
        <v>5</v>
      </c>
      <c r="J65" s="29"/>
      <c r="K65" s="29"/>
      <c r="L65" s="29">
        <v>2</v>
      </c>
      <c r="M65" s="29"/>
      <c r="N65" s="29">
        <v>20</v>
      </c>
      <c r="O65" s="29"/>
      <c r="P65" s="29"/>
      <c r="Q65" s="32"/>
      <c r="R65" s="29">
        <v>10</v>
      </c>
      <c r="S65" s="29"/>
      <c r="T65" s="71"/>
      <c r="U65" s="16">
        <f t="shared" si="2"/>
        <v>47</v>
      </c>
    </row>
    <row r="66" spans="1:21" ht="25.5">
      <c r="A66" s="18">
        <v>58</v>
      </c>
      <c r="B66" s="3" t="s">
        <v>164</v>
      </c>
      <c r="C66" s="29">
        <v>50</v>
      </c>
      <c r="D66" s="34">
        <v>324</v>
      </c>
      <c r="E66" s="10">
        <f t="shared" si="3"/>
        <v>16200</v>
      </c>
      <c r="F66" s="11" t="s">
        <v>59</v>
      </c>
      <c r="G66" s="3" t="s">
        <v>191</v>
      </c>
      <c r="H66" s="29">
        <v>1500</v>
      </c>
      <c r="I66" s="29">
        <v>1000</v>
      </c>
      <c r="J66" s="29"/>
      <c r="K66" s="29"/>
      <c r="L66" s="29"/>
      <c r="M66" s="29"/>
      <c r="N66" s="29">
        <v>1500</v>
      </c>
      <c r="O66" s="29"/>
      <c r="P66" s="29"/>
      <c r="Q66" s="32"/>
      <c r="R66" s="29"/>
      <c r="S66" s="29"/>
      <c r="T66" s="71"/>
      <c r="U66" s="16">
        <f t="shared" si="2"/>
        <v>4000</v>
      </c>
    </row>
    <row r="67" spans="1:21" ht="25.5">
      <c r="A67" s="18">
        <v>59</v>
      </c>
      <c r="B67" s="3" t="s">
        <v>170</v>
      </c>
      <c r="C67" s="29">
        <v>30</v>
      </c>
      <c r="D67" s="34">
        <v>16.2</v>
      </c>
      <c r="E67" s="10">
        <f t="shared" si="3"/>
        <v>486</v>
      </c>
      <c r="F67" s="11" t="s">
        <v>4</v>
      </c>
      <c r="G67" s="3" t="s">
        <v>57</v>
      </c>
      <c r="H67" s="29"/>
      <c r="I67" s="29"/>
      <c r="J67" s="29"/>
      <c r="K67" s="29"/>
      <c r="L67" s="29"/>
      <c r="M67" s="29"/>
      <c r="N67" s="29"/>
      <c r="O67" s="29"/>
      <c r="P67" s="29"/>
      <c r="Q67" s="32"/>
      <c r="R67" s="29"/>
      <c r="S67" s="29"/>
      <c r="T67" s="71"/>
      <c r="U67" s="16"/>
    </row>
    <row r="68" spans="1:21" ht="25.5">
      <c r="A68" s="18">
        <v>60</v>
      </c>
      <c r="B68" s="3" t="s">
        <v>141</v>
      </c>
      <c r="C68" s="29">
        <v>30</v>
      </c>
      <c r="D68" s="34">
        <v>16.2</v>
      </c>
      <c r="E68" s="10">
        <f t="shared" si="3"/>
        <v>486</v>
      </c>
      <c r="F68" s="11" t="s">
        <v>4</v>
      </c>
      <c r="G68" s="3" t="s">
        <v>56</v>
      </c>
      <c r="H68" s="29">
        <v>1000</v>
      </c>
      <c r="I68" s="29">
        <v>30</v>
      </c>
      <c r="J68" s="29"/>
      <c r="K68" s="29"/>
      <c r="L68" s="29"/>
      <c r="M68" s="29"/>
      <c r="N68" s="29">
        <v>2000</v>
      </c>
      <c r="O68" s="29"/>
      <c r="P68" s="29"/>
      <c r="Q68" s="32"/>
      <c r="R68" s="29"/>
      <c r="S68" s="29"/>
      <c r="T68" s="71"/>
      <c r="U68" s="16">
        <f t="shared" si="2"/>
        <v>3030</v>
      </c>
    </row>
    <row r="69" spans="1:21" ht="25.5">
      <c r="A69" s="18">
        <v>61</v>
      </c>
      <c r="B69" s="3" t="s">
        <v>140</v>
      </c>
      <c r="C69" s="29">
        <v>30</v>
      </c>
      <c r="D69" s="34">
        <v>16.2</v>
      </c>
      <c r="E69" s="10">
        <f t="shared" si="3"/>
        <v>486</v>
      </c>
      <c r="F69" s="11" t="s">
        <v>4</v>
      </c>
      <c r="G69" s="3" t="s">
        <v>58</v>
      </c>
      <c r="H69" s="29">
        <v>5</v>
      </c>
      <c r="I69" s="29"/>
      <c r="J69" s="29"/>
      <c r="K69" s="29">
        <v>2</v>
      </c>
      <c r="L69" s="29">
        <v>3</v>
      </c>
      <c r="M69" s="29">
        <v>3</v>
      </c>
      <c r="N69" s="29">
        <v>6</v>
      </c>
      <c r="O69" s="29">
        <v>3</v>
      </c>
      <c r="P69" s="29"/>
      <c r="Q69" s="32"/>
      <c r="R69" s="29"/>
      <c r="S69" s="29"/>
      <c r="T69" s="71"/>
      <c r="U69" s="16">
        <f t="shared" si="2"/>
        <v>22</v>
      </c>
    </row>
    <row r="70" spans="1:21" ht="169.5" customHeight="1">
      <c r="A70" s="18">
        <v>62</v>
      </c>
      <c r="B70" s="3" t="s">
        <v>186</v>
      </c>
      <c r="C70" s="29">
        <v>300</v>
      </c>
      <c r="D70" s="29">
        <v>25</v>
      </c>
      <c r="E70" s="10">
        <f t="shared" si="3"/>
        <v>7500</v>
      </c>
      <c r="F70" s="11" t="s">
        <v>4</v>
      </c>
      <c r="G70" s="3" t="s">
        <v>178</v>
      </c>
      <c r="H70" s="29"/>
      <c r="I70" s="29"/>
      <c r="J70" s="29"/>
      <c r="K70" s="29">
        <v>12000</v>
      </c>
      <c r="L70" s="29">
        <v>400</v>
      </c>
      <c r="M70" s="29">
        <v>200</v>
      </c>
      <c r="N70" s="29">
        <v>50</v>
      </c>
      <c r="O70" s="29">
        <v>200</v>
      </c>
      <c r="P70" s="29"/>
      <c r="Q70" s="32">
        <v>50</v>
      </c>
      <c r="R70" s="29"/>
      <c r="S70" s="29"/>
      <c r="T70" s="71"/>
      <c r="U70" s="16">
        <f t="shared" si="2"/>
        <v>12900</v>
      </c>
    </row>
    <row r="71" spans="1:21" ht="148.5" customHeight="1">
      <c r="A71" s="18">
        <v>63</v>
      </c>
      <c r="B71" s="3" t="s">
        <v>230</v>
      </c>
      <c r="C71" s="29">
        <v>200</v>
      </c>
      <c r="D71" s="29">
        <v>25</v>
      </c>
      <c r="E71" s="10">
        <f t="shared" si="3"/>
        <v>5000</v>
      </c>
      <c r="F71" s="11" t="s">
        <v>4</v>
      </c>
      <c r="G71" s="3" t="s">
        <v>231</v>
      </c>
      <c r="H71" s="29">
        <v>1500</v>
      </c>
      <c r="I71" s="29">
        <v>1000</v>
      </c>
      <c r="J71" s="29"/>
      <c r="K71" s="29"/>
      <c r="L71" s="29"/>
      <c r="M71" s="29"/>
      <c r="N71" s="29">
        <v>1500</v>
      </c>
      <c r="O71" s="29"/>
      <c r="P71" s="29"/>
      <c r="Q71" s="32"/>
      <c r="R71" s="29"/>
      <c r="S71" s="29"/>
      <c r="T71" s="71"/>
      <c r="U71" s="16">
        <f t="shared" si="2"/>
        <v>4000</v>
      </c>
    </row>
    <row r="72" spans="1:21" ht="89.25">
      <c r="A72" s="18">
        <v>64</v>
      </c>
      <c r="B72" s="3" t="s">
        <v>119</v>
      </c>
      <c r="C72" s="29">
        <v>1500</v>
      </c>
      <c r="D72" s="34">
        <v>3.36</v>
      </c>
      <c r="E72" s="10">
        <f t="shared" si="3"/>
        <v>5040</v>
      </c>
      <c r="F72" s="11" t="s">
        <v>4</v>
      </c>
      <c r="G72" s="3" t="s">
        <v>60</v>
      </c>
      <c r="H72" s="29">
        <v>1500</v>
      </c>
      <c r="I72" s="29"/>
      <c r="J72" s="29"/>
      <c r="K72" s="29">
        <v>200</v>
      </c>
      <c r="L72" s="29">
        <v>500</v>
      </c>
      <c r="M72" s="29">
        <v>100</v>
      </c>
      <c r="N72" s="29">
        <v>500</v>
      </c>
      <c r="O72" s="29">
        <v>100</v>
      </c>
      <c r="P72" s="29"/>
      <c r="Q72" s="32">
        <v>5</v>
      </c>
      <c r="R72" s="29"/>
      <c r="S72" s="29"/>
      <c r="T72" s="71"/>
      <c r="U72" s="16">
        <f t="shared" si="2"/>
        <v>2905</v>
      </c>
    </row>
    <row r="73" spans="1:21" ht="25.5">
      <c r="A73" s="18">
        <v>65</v>
      </c>
      <c r="B73" s="3" t="s">
        <v>162</v>
      </c>
      <c r="C73" s="29">
        <v>6000</v>
      </c>
      <c r="D73" s="34">
        <v>7.8</v>
      </c>
      <c r="E73" s="10">
        <f t="shared" si="3"/>
        <v>46800</v>
      </c>
      <c r="F73" s="11" t="s">
        <v>4</v>
      </c>
      <c r="G73" s="3" t="s">
        <v>134</v>
      </c>
      <c r="H73" s="29"/>
      <c r="I73" s="29"/>
      <c r="J73" s="29"/>
      <c r="K73" s="29"/>
      <c r="L73" s="29"/>
      <c r="M73" s="29"/>
      <c r="N73" s="29"/>
      <c r="O73" s="29"/>
      <c r="P73" s="29"/>
      <c r="Q73" s="32"/>
      <c r="R73" s="29"/>
      <c r="S73" s="29">
        <v>500</v>
      </c>
      <c r="T73" s="71"/>
      <c r="U73" s="16">
        <f t="shared" si="2"/>
        <v>500</v>
      </c>
    </row>
    <row r="74" spans="1:21" ht="25.5">
      <c r="A74" s="18">
        <v>66</v>
      </c>
      <c r="B74" s="3" t="s">
        <v>161</v>
      </c>
      <c r="C74" s="29">
        <v>5500</v>
      </c>
      <c r="D74" s="34">
        <v>6.08</v>
      </c>
      <c r="E74" s="10">
        <f t="shared" si="3"/>
        <v>33440</v>
      </c>
      <c r="F74" s="11" t="s">
        <v>4</v>
      </c>
      <c r="G74" s="3" t="s">
        <v>135</v>
      </c>
      <c r="H74" s="29"/>
      <c r="I74" s="29">
        <v>20</v>
      </c>
      <c r="J74" s="29"/>
      <c r="K74" s="29"/>
      <c r="L74" s="29"/>
      <c r="M74" s="29"/>
      <c r="N74" s="29"/>
      <c r="O74" s="29"/>
      <c r="P74" s="29"/>
      <c r="Q74" s="32"/>
      <c r="R74" s="29"/>
      <c r="S74" s="29"/>
      <c r="T74" s="71"/>
      <c r="U74" s="16">
        <f t="shared" si="2"/>
        <v>20</v>
      </c>
    </row>
    <row r="75" spans="1:21" ht="25.5">
      <c r="A75" s="18">
        <v>67</v>
      </c>
      <c r="B75" s="3" t="s">
        <v>208</v>
      </c>
      <c r="C75" s="29">
        <v>3000</v>
      </c>
      <c r="D75" s="34">
        <v>6.08</v>
      </c>
      <c r="E75" s="10">
        <f t="shared" si="3"/>
        <v>18240</v>
      </c>
      <c r="F75" s="11" t="s">
        <v>4</v>
      </c>
      <c r="G75" s="3" t="s">
        <v>207</v>
      </c>
      <c r="H75" s="29">
        <v>10</v>
      </c>
      <c r="I75" s="29">
        <v>50</v>
      </c>
      <c r="J75" s="29"/>
      <c r="K75" s="29"/>
      <c r="L75" s="29"/>
      <c r="M75" s="29"/>
      <c r="N75" s="29"/>
      <c r="O75" s="29"/>
      <c r="P75" s="29"/>
      <c r="Q75" s="32"/>
      <c r="R75" s="29"/>
      <c r="S75" s="29"/>
      <c r="T75" s="71"/>
      <c r="U75" s="16">
        <f t="shared" si="2"/>
        <v>60</v>
      </c>
    </row>
    <row r="76" spans="1:21" ht="38.25">
      <c r="A76" s="18">
        <v>68</v>
      </c>
      <c r="B76" s="3" t="s">
        <v>61</v>
      </c>
      <c r="C76" s="29">
        <v>2700</v>
      </c>
      <c r="D76" s="34">
        <v>5.472</v>
      </c>
      <c r="E76" s="10">
        <f t="shared" si="3"/>
        <v>14774.400000000001</v>
      </c>
      <c r="F76" s="11" t="s">
        <v>4</v>
      </c>
      <c r="G76" s="3" t="s">
        <v>62</v>
      </c>
      <c r="H76" s="29">
        <v>50</v>
      </c>
      <c r="I76" s="29">
        <v>150</v>
      </c>
      <c r="J76" s="29"/>
      <c r="K76" s="29"/>
      <c r="L76" s="29"/>
      <c r="M76" s="29"/>
      <c r="N76" s="29"/>
      <c r="O76" s="29"/>
      <c r="P76" s="29"/>
      <c r="Q76" s="32"/>
      <c r="R76" s="29">
        <v>10</v>
      </c>
      <c r="S76" s="29"/>
      <c r="T76" s="71"/>
      <c r="U76" s="16">
        <f t="shared" si="2"/>
        <v>210</v>
      </c>
    </row>
    <row r="77" spans="1:21" ht="63.75">
      <c r="A77" s="18">
        <v>69</v>
      </c>
      <c r="B77" s="3" t="s">
        <v>163</v>
      </c>
      <c r="C77" s="29">
        <v>2000</v>
      </c>
      <c r="D77" s="34">
        <v>15.39</v>
      </c>
      <c r="E77" s="10">
        <f t="shared" si="3"/>
        <v>30780</v>
      </c>
      <c r="F77" s="11" t="s">
        <v>4</v>
      </c>
      <c r="G77" s="3" t="s">
        <v>63</v>
      </c>
      <c r="H77" s="29">
        <v>50</v>
      </c>
      <c r="I77" s="29">
        <v>150</v>
      </c>
      <c r="J77" s="29"/>
      <c r="K77" s="29"/>
      <c r="L77" s="29"/>
      <c r="M77" s="29"/>
      <c r="N77" s="29"/>
      <c r="O77" s="29"/>
      <c r="P77" s="29"/>
      <c r="Q77" s="32"/>
      <c r="R77" s="29">
        <v>10</v>
      </c>
      <c r="S77" s="29"/>
      <c r="T77" s="71"/>
      <c r="U77" s="16">
        <f>H77+I77+J77+K77+L77+M77+N77+O77+P77+Q77+R77+S77+T77</f>
        <v>210</v>
      </c>
    </row>
    <row r="78" spans="1:21" ht="409.5">
      <c r="A78" s="18">
        <v>70</v>
      </c>
      <c r="B78" s="9" t="s">
        <v>107</v>
      </c>
      <c r="C78" s="29">
        <v>800</v>
      </c>
      <c r="D78" s="10">
        <v>310</v>
      </c>
      <c r="E78" s="10">
        <f t="shared" si="3"/>
        <v>248000</v>
      </c>
      <c r="F78" s="11" t="s">
        <v>17</v>
      </c>
      <c r="G78" s="3" t="s">
        <v>254</v>
      </c>
      <c r="H78" s="29">
        <v>10</v>
      </c>
      <c r="I78" s="29"/>
      <c r="J78" s="29"/>
      <c r="K78" s="29"/>
      <c r="L78" s="29">
        <v>6</v>
      </c>
      <c r="M78" s="29"/>
      <c r="N78" s="29">
        <v>100</v>
      </c>
      <c r="O78" s="29"/>
      <c r="P78" s="29"/>
      <c r="Q78" s="32"/>
      <c r="R78" s="29">
        <v>10</v>
      </c>
      <c r="S78" s="29"/>
      <c r="T78" s="71"/>
      <c r="U78" s="16">
        <f>H78+I78+J78+K78+L78+M78+N78+O78+P78+Q78+R78+S78+T78</f>
        <v>126</v>
      </c>
    </row>
    <row r="79" spans="1:21" ht="294" customHeight="1">
      <c r="A79" s="18">
        <v>71</v>
      </c>
      <c r="B79" s="3" t="s">
        <v>108</v>
      </c>
      <c r="C79" s="29">
        <v>500</v>
      </c>
      <c r="D79" s="11">
        <v>320</v>
      </c>
      <c r="E79" s="10">
        <f t="shared" si="3"/>
        <v>160000</v>
      </c>
      <c r="F79" s="11" t="s">
        <v>17</v>
      </c>
      <c r="G79" s="3" t="s">
        <v>255</v>
      </c>
      <c r="H79" s="29"/>
      <c r="I79" s="29"/>
      <c r="J79" s="29"/>
      <c r="K79" s="29"/>
      <c r="L79" s="29">
        <v>6</v>
      </c>
      <c r="M79" s="29"/>
      <c r="N79" s="29">
        <v>200</v>
      </c>
      <c r="O79" s="29"/>
      <c r="P79" s="29"/>
      <c r="Q79" s="32"/>
      <c r="R79" s="29"/>
      <c r="S79" s="29"/>
      <c r="T79" s="71"/>
      <c r="U79" s="16">
        <f>H79+I79+J79+K79+L79+M79+N79+O79+P79+Q79+R79+S79+T79</f>
        <v>206</v>
      </c>
    </row>
    <row r="80" spans="1:21" ht="42.75" customHeight="1">
      <c r="A80" s="18">
        <v>72</v>
      </c>
      <c r="B80" s="3" t="s">
        <v>64</v>
      </c>
      <c r="C80" s="29">
        <v>20</v>
      </c>
      <c r="D80" s="34">
        <v>221.4</v>
      </c>
      <c r="E80" s="10">
        <f t="shared" si="3"/>
        <v>4428</v>
      </c>
      <c r="F80" s="11" t="s">
        <v>17</v>
      </c>
      <c r="G80" s="3" t="s">
        <v>65</v>
      </c>
      <c r="H80" s="29"/>
      <c r="I80" s="29"/>
      <c r="J80" s="29"/>
      <c r="K80" s="29"/>
      <c r="L80" s="29"/>
      <c r="M80" s="29"/>
      <c r="N80" s="29"/>
      <c r="O80" s="29"/>
      <c r="P80" s="29"/>
      <c r="Q80" s="32"/>
      <c r="R80" s="29"/>
      <c r="S80" s="29"/>
      <c r="T80" s="71"/>
      <c r="U80" s="16"/>
    </row>
    <row r="81" spans="1:21" ht="42.75" customHeight="1">
      <c r="A81" s="18">
        <v>73</v>
      </c>
      <c r="B81" s="3" t="s">
        <v>66</v>
      </c>
      <c r="C81" s="29">
        <v>60</v>
      </c>
      <c r="D81" s="34">
        <v>207.9</v>
      </c>
      <c r="E81" s="10">
        <f t="shared" si="3"/>
        <v>12474</v>
      </c>
      <c r="F81" s="11" t="s">
        <v>17</v>
      </c>
      <c r="G81" s="3" t="s">
        <v>67</v>
      </c>
      <c r="H81" s="29"/>
      <c r="I81" s="29"/>
      <c r="J81" s="29"/>
      <c r="K81" s="29"/>
      <c r="L81" s="29"/>
      <c r="M81" s="29"/>
      <c r="N81" s="29"/>
      <c r="O81" s="29"/>
      <c r="P81" s="29"/>
      <c r="Q81" s="32"/>
      <c r="R81" s="29"/>
      <c r="S81" s="29"/>
      <c r="T81" s="71"/>
      <c r="U81" s="16"/>
    </row>
    <row r="82" spans="1:21" ht="42.75" customHeight="1">
      <c r="A82" s="18">
        <v>74</v>
      </c>
      <c r="B82" s="3" t="s">
        <v>68</v>
      </c>
      <c r="C82" s="29">
        <v>510</v>
      </c>
      <c r="D82" s="34">
        <v>207.9</v>
      </c>
      <c r="E82" s="10">
        <f t="shared" si="3"/>
        <v>106029</v>
      </c>
      <c r="F82" s="11" t="s">
        <v>17</v>
      </c>
      <c r="G82" s="3" t="s">
        <v>69</v>
      </c>
      <c r="H82" s="29"/>
      <c r="I82" s="29"/>
      <c r="J82" s="29"/>
      <c r="K82" s="29"/>
      <c r="L82" s="29"/>
      <c r="M82" s="29"/>
      <c r="N82" s="29"/>
      <c r="O82" s="29"/>
      <c r="P82" s="29"/>
      <c r="Q82" s="32"/>
      <c r="R82" s="29"/>
      <c r="S82" s="29"/>
      <c r="T82" s="71"/>
      <c r="U82" s="16"/>
    </row>
    <row r="83" spans="1:21" ht="42.75" customHeight="1">
      <c r="A83" s="18">
        <v>75</v>
      </c>
      <c r="B83" s="3" t="s">
        <v>70</v>
      </c>
      <c r="C83" s="29">
        <v>260</v>
      </c>
      <c r="D83" s="34">
        <v>207.9</v>
      </c>
      <c r="E83" s="10">
        <f t="shared" si="3"/>
        <v>54054</v>
      </c>
      <c r="F83" s="11" t="s">
        <v>17</v>
      </c>
      <c r="G83" s="3" t="s">
        <v>71</v>
      </c>
      <c r="H83" s="29"/>
      <c r="I83" s="29"/>
      <c r="J83" s="29"/>
      <c r="K83" s="29"/>
      <c r="L83" s="29"/>
      <c r="M83" s="29"/>
      <c r="N83" s="29"/>
      <c r="O83" s="29"/>
      <c r="P83" s="29"/>
      <c r="Q83" s="32"/>
      <c r="R83" s="29"/>
      <c r="S83" s="29"/>
      <c r="T83" s="71"/>
      <c r="U83" s="16"/>
    </row>
    <row r="84" spans="1:21" ht="42.75" customHeight="1">
      <c r="A84" s="18">
        <v>76</v>
      </c>
      <c r="B84" s="3" t="s">
        <v>72</v>
      </c>
      <c r="C84" s="29">
        <v>0</v>
      </c>
      <c r="D84" s="34">
        <v>207.9</v>
      </c>
      <c r="E84" s="10">
        <f t="shared" si="3"/>
        <v>0</v>
      </c>
      <c r="F84" s="11" t="s">
        <v>17</v>
      </c>
      <c r="G84" s="3" t="s">
        <v>73</v>
      </c>
      <c r="H84" s="29"/>
      <c r="I84" s="29"/>
      <c r="J84" s="29"/>
      <c r="K84" s="29"/>
      <c r="L84" s="29"/>
      <c r="M84" s="29"/>
      <c r="N84" s="29"/>
      <c r="O84" s="29"/>
      <c r="P84" s="29"/>
      <c r="Q84" s="32"/>
      <c r="R84" s="29"/>
      <c r="S84" s="29"/>
      <c r="T84" s="71"/>
      <c r="U84" s="16"/>
    </row>
    <row r="85" spans="1:21" ht="42.75" customHeight="1">
      <c r="A85" s="18">
        <v>77</v>
      </c>
      <c r="B85" s="3" t="s">
        <v>74</v>
      </c>
      <c r="C85" s="29">
        <v>0</v>
      </c>
      <c r="D85" s="34">
        <v>207.9</v>
      </c>
      <c r="E85" s="10">
        <f t="shared" si="3"/>
        <v>0</v>
      </c>
      <c r="F85" s="11" t="s">
        <v>17</v>
      </c>
      <c r="G85" s="3" t="s">
        <v>75</v>
      </c>
      <c r="H85" s="29"/>
      <c r="I85" s="29"/>
      <c r="J85" s="29"/>
      <c r="K85" s="29"/>
      <c r="L85" s="29"/>
      <c r="M85" s="29"/>
      <c r="N85" s="29"/>
      <c r="O85" s="29"/>
      <c r="P85" s="29"/>
      <c r="Q85" s="32"/>
      <c r="R85" s="29"/>
      <c r="S85" s="29"/>
      <c r="T85" s="71"/>
      <c r="U85" s="16"/>
    </row>
    <row r="86" spans="1:21" ht="42.75" customHeight="1">
      <c r="A86" s="18">
        <v>78</v>
      </c>
      <c r="B86" s="61" t="s">
        <v>241</v>
      </c>
      <c r="C86" s="29">
        <v>50</v>
      </c>
      <c r="D86" s="34">
        <v>195</v>
      </c>
      <c r="E86" s="10">
        <f t="shared" si="3"/>
        <v>9750</v>
      </c>
      <c r="F86" s="11" t="s">
        <v>17</v>
      </c>
      <c r="G86" s="62" t="s">
        <v>242</v>
      </c>
      <c r="H86" s="29"/>
      <c r="I86" s="29"/>
      <c r="J86" s="29"/>
      <c r="K86" s="29"/>
      <c r="L86" s="29"/>
      <c r="M86" s="29"/>
      <c r="N86" s="29"/>
      <c r="O86" s="29"/>
      <c r="P86" s="29"/>
      <c r="Q86" s="32"/>
      <c r="R86" s="29"/>
      <c r="S86" s="29"/>
      <c r="T86" s="71"/>
      <c r="U86" s="16"/>
    </row>
    <row r="87" spans="1:21" ht="42.75" customHeight="1">
      <c r="A87" s="18">
        <v>79</v>
      </c>
      <c r="B87" s="3" t="s">
        <v>219</v>
      </c>
      <c r="C87" s="29">
        <v>100</v>
      </c>
      <c r="D87" s="34">
        <v>137.7</v>
      </c>
      <c r="E87" s="10">
        <f t="shared" si="3"/>
        <v>13769.999999999998</v>
      </c>
      <c r="F87" s="11" t="s">
        <v>4</v>
      </c>
      <c r="G87" s="3" t="s">
        <v>148</v>
      </c>
      <c r="H87" s="29"/>
      <c r="I87" s="29"/>
      <c r="J87" s="29"/>
      <c r="K87" s="29"/>
      <c r="L87" s="29"/>
      <c r="M87" s="29"/>
      <c r="N87" s="29"/>
      <c r="O87" s="29"/>
      <c r="P87" s="29"/>
      <c r="Q87" s="32"/>
      <c r="R87" s="29"/>
      <c r="S87" s="29"/>
      <c r="T87" s="71"/>
      <c r="U87" s="16"/>
    </row>
    <row r="88" spans="1:21" ht="42.75" customHeight="1">
      <c r="A88" s="18">
        <v>80</v>
      </c>
      <c r="B88" s="3" t="s">
        <v>76</v>
      </c>
      <c r="C88" s="29">
        <v>100</v>
      </c>
      <c r="D88" s="34">
        <v>137.7</v>
      </c>
      <c r="E88" s="10">
        <f t="shared" si="3"/>
        <v>13769.999999999998</v>
      </c>
      <c r="F88" s="11" t="s">
        <v>4</v>
      </c>
      <c r="G88" s="3" t="s">
        <v>147</v>
      </c>
      <c r="H88" s="29"/>
      <c r="I88" s="29"/>
      <c r="J88" s="29"/>
      <c r="K88" s="29"/>
      <c r="L88" s="29"/>
      <c r="M88" s="29"/>
      <c r="N88" s="29"/>
      <c r="O88" s="29"/>
      <c r="P88" s="29"/>
      <c r="Q88" s="32"/>
      <c r="R88" s="29"/>
      <c r="S88" s="29"/>
      <c r="T88" s="71"/>
      <c r="U88" s="16"/>
    </row>
    <row r="89" spans="1:21" ht="42.75" customHeight="1">
      <c r="A89" s="18">
        <v>81</v>
      </c>
      <c r="B89" s="3" t="s">
        <v>26</v>
      </c>
      <c r="C89" s="29">
        <v>100</v>
      </c>
      <c r="D89" s="34">
        <v>102.6</v>
      </c>
      <c r="E89" s="10">
        <f t="shared" si="3"/>
        <v>10260</v>
      </c>
      <c r="F89" s="11" t="s">
        <v>4</v>
      </c>
      <c r="G89" s="26" t="s">
        <v>220</v>
      </c>
      <c r="H89" s="29"/>
      <c r="I89" s="29"/>
      <c r="J89" s="29"/>
      <c r="K89" s="29"/>
      <c r="L89" s="29"/>
      <c r="M89" s="29"/>
      <c r="N89" s="29"/>
      <c r="O89" s="29"/>
      <c r="P89" s="29"/>
      <c r="Q89" s="32"/>
      <c r="R89" s="29"/>
      <c r="S89" s="29"/>
      <c r="T89" s="71"/>
      <c r="U89" s="16"/>
    </row>
    <row r="90" spans="1:21" ht="150.75" customHeight="1">
      <c r="A90" s="18">
        <v>82</v>
      </c>
      <c r="B90" s="27" t="s">
        <v>213</v>
      </c>
      <c r="C90" s="29">
        <v>300</v>
      </c>
      <c r="D90" s="29">
        <v>320</v>
      </c>
      <c r="E90" s="10">
        <f t="shared" si="3"/>
        <v>96000</v>
      </c>
      <c r="F90" s="57" t="s">
        <v>17</v>
      </c>
      <c r="G90" s="25" t="s">
        <v>214</v>
      </c>
      <c r="H90" s="29"/>
      <c r="I90" s="29"/>
      <c r="J90" s="29"/>
      <c r="K90" s="29"/>
      <c r="L90" s="29"/>
      <c r="M90" s="29"/>
      <c r="N90" s="29"/>
      <c r="O90" s="29"/>
      <c r="P90" s="29"/>
      <c r="Q90" s="32"/>
      <c r="R90" s="29"/>
      <c r="S90" s="29"/>
      <c r="T90" s="71"/>
      <c r="U90" s="16"/>
    </row>
    <row r="91" spans="1:21" ht="42.75" customHeight="1">
      <c r="A91" s="18">
        <v>83</v>
      </c>
      <c r="B91" s="9" t="s">
        <v>129</v>
      </c>
      <c r="C91" s="29">
        <v>600</v>
      </c>
      <c r="D91" s="10">
        <v>1.85</v>
      </c>
      <c r="E91" s="10">
        <f t="shared" si="3"/>
        <v>1110</v>
      </c>
      <c r="F91" s="11" t="s">
        <v>4</v>
      </c>
      <c r="G91" s="3" t="s">
        <v>130</v>
      </c>
      <c r="H91" s="29"/>
      <c r="I91" s="29"/>
      <c r="J91" s="29"/>
      <c r="K91" s="29"/>
      <c r="L91" s="29"/>
      <c r="M91" s="29"/>
      <c r="N91" s="29"/>
      <c r="O91" s="29"/>
      <c r="P91" s="29"/>
      <c r="Q91" s="32"/>
      <c r="R91" s="29"/>
      <c r="S91" s="29"/>
      <c r="T91" s="71"/>
      <c r="U91" s="16"/>
    </row>
    <row r="92" spans="1:21" ht="42.75" customHeight="1">
      <c r="A92" s="18">
        <v>84</v>
      </c>
      <c r="B92" s="27" t="s">
        <v>264</v>
      </c>
      <c r="C92" s="29">
        <v>30</v>
      </c>
      <c r="D92" s="29">
        <v>378</v>
      </c>
      <c r="E92" s="10">
        <f t="shared" si="3"/>
        <v>11340</v>
      </c>
      <c r="F92" s="57" t="s">
        <v>4</v>
      </c>
      <c r="G92" s="27" t="s">
        <v>264</v>
      </c>
      <c r="H92" s="29"/>
      <c r="I92" s="29"/>
      <c r="J92" s="29"/>
      <c r="K92" s="29"/>
      <c r="L92" s="29"/>
      <c r="M92" s="29"/>
      <c r="N92" s="29"/>
      <c r="O92" s="29"/>
      <c r="P92" s="29"/>
      <c r="Q92" s="32"/>
      <c r="R92" s="29"/>
      <c r="S92" s="29"/>
      <c r="T92" s="71"/>
      <c r="U92" s="16"/>
    </row>
    <row r="93" spans="1:21" ht="63" customHeight="1">
      <c r="A93" s="18">
        <v>85</v>
      </c>
      <c r="B93" s="3" t="s">
        <v>77</v>
      </c>
      <c r="C93" s="29">
        <v>20</v>
      </c>
      <c r="D93" s="34">
        <v>2500</v>
      </c>
      <c r="E93" s="10">
        <f t="shared" si="3"/>
        <v>50000</v>
      </c>
      <c r="F93" s="11" t="s">
        <v>4</v>
      </c>
      <c r="G93" s="3" t="s">
        <v>187</v>
      </c>
      <c r="H93" s="29"/>
      <c r="I93" s="29"/>
      <c r="J93" s="29"/>
      <c r="K93" s="29"/>
      <c r="L93" s="29"/>
      <c r="M93" s="29"/>
      <c r="N93" s="29"/>
      <c r="O93" s="29"/>
      <c r="P93" s="29"/>
      <c r="Q93" s="32"/>
      <c r="R93" s="29"/>
      <c r="S93" s="29"/>
      <c r="T93" s="71"/>
      <c r="U93" s="16"/>
    </row>
    <row r="94" spans="1:21" ht="12.75">
      <c r="A94" s="18">
        <v>86</v>
      </c>
      <c r="B94" s="60" t="s">
        <v>237</v>
      </c>
      <c r="C94" s="29">
        <v>10</v>
      </c>
      <c r="D94" s="34">
        <v>70.2</v>
      </c>
      <c r="E94" s="10">
        <f t="shared" si="3"/>
        <v>702</v>
      </c>
      <c r="F94" s="11" t="s">
        <v>17</v>
      </c>
      <c r="G94" s="59" t="s">
        <v>236</v>
      </c>
      <c r="H94" s="29">
        <v>20</v>
      </c>
      <c r="I94" s="29"/>
      <c r="J94" s="29"/>
      <c r="K94" s="29"/>
      <c r="L94" s="29"/>
      <c r="M94" s="29"/>
      <c r="N94" s="29">
        <v>10</v>
      </c>
      <c r="O94" s="29">
        <v>50</v>
      </c>
      <c r="P94" s="29"/>
      <c r="Q94" s="32"/>
      <c r="R94" s="29"/>
      <c r="S94" s="29">
        <v>50</v>
      </c>
      <c r="T94" s="71"/>
      <c r="U94" s="16">
        <f>H94+I94+J94+K94+L94+M94+N94+O94+P94+Q94+R94+S94+T94</f>
        <v>130</v>
      </c>
    </row>
    <row r="95" spans="1:21" ht="12.75">
      <c r="A95" s="18">
        <v>87</v>
      </c>
      <c r="B95" s="60" t="s">
        <v>238</v>
      </c>
      <c r="C95" s="29">
        <v>10</v>
      </c>
      <c r="D95" s="34">
        <v>70.2</v>
      </c>
      <c r="E95" s="10">
        <f t="shared" si="3"/>
        <v>702</v>
      </c>
      <c r="F95" s="11" t="s">
        <v>17</v>
      </c>
      <c r="G95" s="59" t="s">
        <v>236</v>
      </c>
      <c r="H95" s="29"/>
      <c r="I95" s="29"/>
      <c r="J95" s="29"/>
      <c r="K95" s="29"/>
      <c r="L95" s="29"/>
      <c r="M95" s="29"/>
      <c r="N95" s="29"/>
      <c r="O95" s="29"/>
      <c r="P95" s="29"/>
      <c r="Q95" s="32"/>
      <c r="R95" s="29"/>
      <c r="S95" s="29"/>
      <c r="T95" s="71"/>
      <c r="U95" s="16"/>
    </row>
    <row r="96" spans="1:21" ht="12.75">
      <c r="A96" s="18">
        <v>88</v>
      </c>
      <c r="B96" s="60" t="s">
        <v>239</v>
      </c>
      <c r="C96" s="29">
        <v>10</v>
      </c>
      <c r="D96" s="34">
        <v>70.2</v>
      </c>
      <c r="E96" s="10">
        <f t="shared" si="3"/>
        <v>702</v>
      </c>
      <c r="F96" s="11" t="s">
        <v>17</v>
      </c>
      <c r="G96" s="59" t="s">
        <v>236</v>
      </c>
      <c r="H96" s="29">
        <v>20</v>
      </c>
      <c r="I96" s="29"/>
      <c r="J96" s="29"/>
      <c r="K96" s="29"/>
      <c r="L96" s="29"/>
      <c r="M96" s="29">
        <v>100</v>
      </c>
      <c r="N96" s="29">
        <v>10</v>
      </c>
      <c r="O96" s="29">
        <v>50</v>
      </c>
      <c r="P96" s="29"/>
      <c r="Q96" s="32"/>
      <c r="R96" s="29"/>
      <c r="S96" s="29"/>
      <c r="T96" s="71"/>
      <c r="U96" s="16">
        <f>H96+I96+J96+K96+L96+M96+N96+O96+P96+Q96+R96+S96+T96</f>
        <v>180</v>
      </c>
    </row>
    <row r="97" spans="1:21" ht="16.5" customHeight="1">
      <c r="A97" s="18">
        <v>89</v>
      </c>
      <c r="B97" s="60" t="s">
        <v>240</v>
      </c>
      <c r="C97" s="29">
        <v>10</v>
      </c>
      <c r="D97" s="34">
        <v>70.2</v>
      </c>
      <c r="E97" s="10">
        <f t="shared" si="3"/>
        <v>702</v>
      </c>
      <c r="F97" s="11" t="s">
        <v>17</v>
      </c>
      <c r="G97" s="60" t="s">
        <v>236</v>
      </c>
      <c r="H97" s="29"/>
      <c r="I97" s="29"/>
      <c r="J97" s="29"/>
      <c r="K97" s="29"/>
      <c r="L97" s="29"/>
      <c r="M97" s="29"/>
      <c r="N97" s="29"/>
      <c r="O97" s="29"/>
      <c r="P97" s="29"/>
      <c r="Q97" s="32"/>
      <c r="R97" s="29"/>
      <c r="S97" s="29">
        <v>200</v>
      </c>
      <c r="T97" s="71"/>
      <c r="U97" s="16">
        <f>H97+I97+J97+K97+L97+M97+N97+O97+P97+Q97+R97+S97+T97</f>
        <v>200</v>
      </c>
    </row>
    <row r="98" spans="1:21" ht="51">
      <c r="A98" s="18">
        <v>90</v>
      </c>
      <c r="B98" s="3" t="s">
        <v>193</v>
      </c>
      <c r="C98" s="29">
        <v>350</v>
      </c>
      <c r="D98" s="34">
        <v>4.86</v>
      </c>
      <c r="E98" s="10">
        <f t="shared" si="3"/>
        <v>1701</v>
      </c>
      <c r="F98" s="11" t="s">
        <v>4</v>
      </c>
      <c r="G98" s="3" t="s">
        <v>223</v>
      </c>
      <c r="H98" s="29"/>
      <c r="I98" s="29"/>
      <c r="J98" s="29"/>
      <c r="K98" s="29"/>
      <c r="L98" s="29"/>
      <c r="M98" s="29"/>
      <c r="N98" s="29"/>
      <c r="O98" s="29"/>
      <c r="P98" s="29"/>
      <c r="Q98" s="32"/>
      <c r="R98" s="29"/>
      <c r="S98" s="29"/>
      <c r="T98" s="71"/>
      <c r="U98" s="16"/>
    </row>
    <row r="99" spans="1:21" ht="38.25">
      <c r="A99" s="18">
        <v>91</v>
      </c>
      <c r="B99" s="3" t="s">
        <v>194</v>
      </c>
      <c r="C99" s="29">
        <v>400</v>
      </c>
      <c r="D99" s="29">
        <v>14.99</v>
      </c>
      <c r="E99" s="10">
        <f t="shared" si="3"/>
        <v>5996</v>
      </c>
      <c r="F99" s="11" t="s">
        <v>4</v>
      </c>
      <c r="G99" s="3" t="s">
        <v>224</v>
      </c>
      <c r="H99" s="29"/>
      <c r="I99" s="29"/>
      <c r="J99" s="29"/>
      <c r="K99" s="29"/>
      <c r="L99" s="29"/>
      <c r="M99" s="29"/>
      <c r="N99" s="29"/>
      <c r="O99" s="29"/>
      <c r="P99" s="29"/>
      <c r="Q99" s="32"/>
      <c r="R99" s="29"/>
      <c r="S99" s="29"/>
      <c r="T99" s="71"/>
      <c r="U99" s="16"/>
    </row>
    <row r="100" spans="1:21" ht="38.25">
      <c r="A100" s="18">
        <v>92</v>
      </c>
      <c r="B100" s="3" t="s">
        <v>195</v>
      </c>
      <c r="C100" s="29">
        <v>400</v>
      </c>
      <c r="D100" s="29">
        <v>14.58</v>
      </c>
      <c r="E100" s="10">
        <f t="shared" si="3"/>
        <v>5832</v>
      </c>
      <c r="F100" s="11" t="s">
        <v>4</v>
      </c>
      <c r="G100" s="3" t="s">
        <v>225</v>
      </c>
      <c r="H100" s="29"/>
      <c r="I100" s="29"/>
      <c r="J100" s="29"/>
      <c r="K100" s="29"/>
      <c r="L100" s="29"/>
      <c r="M100" s="29"/>
      <c r="N100" s="29"/>
      <c r="O100" s="29"/>
      <c r="P100" s="29"/>
      <c r="Q100" s="32"/>
      <c r="R100" s="29"/>
      <c r="S100" s="29"/>
      <c r="T100" s="71"/>
      <c r="U100" s="16"/>
    </row>
    <row r="101" spans="1:21" ht="51">
      <c r="A101" s="18">
        <v>93</v>
      </c>
      <c r="B101" s="27" t="s">
        <v>221</v>
      </c>
      <c r="C101" s="29">
        <v>200</v>
      </c>
      <c r="D101" s="29">
        <v>86</v>
      </c>
      <c r="E101" s="10">
        <f t="shared" si="3"/>
        <v>17200</v>
      </c>
      <c r="F101" s="29" t="s">
        <v>4</v>
      </c>
      <c r="G101" s="27" t="s">
        <v>227</v>
      </c>
      <c r="H101" s="29"/>
      <c r="I101" s="29"/>
      <c r="J101" s="29"/>
      <c r="K101" s="29"/>
      <c r="L101" s="29"/>
      <c r="M101" s="29"/>
      <c r="N101" s="29"/>
      <c r="O101" s="29"/>
      <c r="P101" s="29"/>
      <c r="Q101" s="32"/>
      <c r="R101" s="29"/>
      <c r="S101" s="29"/>
      <c r="T101" s="71"/>
      <c r="U101" s="16"/>
    </row>
    <row r="102" spans="1:21" ht="65.25" customHeight="1">
      <c r="A102" s="18">
        <v>94</v>
      </c>
      <c r="B102" s="3" t="s">
        <v>196</v>
      </c>
      <c r="C102" s="29">
        <v>700</v>
      </c>
      <c r="D102" s="34">
        <v>13.77</v>
      </c>
      <c r="E102" s="10">
        <f t="shared" si="3"/>
        <v>9639</v>
      </c>
      <c r="F102" s="11" t="s">
        <v>4</v>
      </c>
      <c r="G102" s="26" t="s">
        <v>228</v>
      </c>
      <c r="H102" s="29">
        <v>800</v>
      </c>
      <c r="I102" s="29"/>
      <c r="J102" s="29"/>
      <c r="K102" s="29"/>
      <c r="L102" s="29"/>
      <c r="M102" s="29">
        <v>200</v>
      </c>
      <c r="N102" s="29"/>
      <c r="O102" s="29">
        <v>200</v>
      </c>
      <c r="P102" s="29"/>
      <c r="Q102" s="32"/>
      <c r="R102" s="29">
        <v>10</v>
      </c>
      <c r="S102" s="29"/>
      <c r="T102" s="71">
        <v>72</v>
      </c>
      <c r="U102" s="16">
        <f>H102+I102+J102+K102+L102+M102+N102+O102+P102+Q102+R102+S102+T102</f>
        <v>1282</v>
      </c>
    </row>
    <row r="103" spans="1:21" ht="44.25" customHeight="1">
      <c r="A103" s="18">
        <v>95</v>
      </c>
      <c r="B103" s="27" t="s">
        <v>222</v>
      </c>
      <c r="C103" s="29">
        <v>100</v>
      </c>
      <c r="D103" s="29">
        <v>86</v>
      </c>
      <c r="E103" s="10">
        <f t="shared" si="3"/>
        <v>8600</v>
      </c>
      <c r="F103" s="29" t="s">
        <v>4</v>
      </c>
      <c r="G103" s="27" t="s">
        <v>226</v>
      </c>
      <c r="H103" s="29"/>
      <c r="I103" s="29"/>
      <c r="J103" s="29"/>
      <c r="K103" s="29"/>
      <c r="L103" s="29"/>
      <c r="M103" s="29"/>
      <c r="N103" s="29"/>
      <c r="O103" s="29"/>
      <c r="P103" s="29"/>
      <c r="Q103" s="32"/>
      <c r="R103" s="29"/>
      <c r="S103" s="29"/>
      <c r="T103" s="71"/>
      <c r="U103" s="16">
        <f>H103+I103+J103+K103+L103+M103+N103+O103+P103+Q103+R103+S103+T103</f>
        <v>0</v>
      </c>
    </row>
    <row r="104" spans="1:21" ht="28.5" customHeight="1">
      <c r="A104" s="18">
        <v>96</v>
      </c>
      <c r="B104" s="3" t="s">
        <v>197</v>
      </c>
      <c r="C104" s="29">
        <v>100</v>
      </c>
      <c r="D104" s="34">
        <v>14.04</v>
      </c>
      <c r="E104" s="10">
        <f t="shared" si="3"/>
        <v>1404</v>
      </c>
      <c r="F104" s="11" t="s">
        <v>4</v>
      </c>
      <c r="G104" s="26" t="s">
        <v>229</v>
      </c>
      <c r="H104" s="29"/>
      <c r="I104" s="29"/>
      <c r="J104" s="29"/>
      <c r="K104" s="29"/>
      <c r="L104" s="29"/>
      <c r="M104" s="29"/>
      <c r="N104" s="29"/>
      <c r="O104" s="29"/>
      <c r="P104" s="29"/>
      <c r="Q104" s="32"/>
      <c r="R104" s="29"/>
      <c r="S104" s="29">
        <v>20</v>
      </c>
      <c r="T104" s="71"/>
      <c r="U104" s="16">
        <f>H104+I104+J104+K104+L104+M104+N104+O104+P104+Q104+R104+S104+T104</f>
        <v>20</v>
      </c>
    </row>
    <row r="105" spans="1:21" ht="231.75" customHeight="1">
      <c r="A105" s="18">
        <v>97</v>
      </c>
      <c r="B105" s="23" t="s">
        <v>192</v>
      </c>
      <c r="C105" s="29">
        <v>100</v>
      </c>
      <c r="D105" s="34">
        <v>450</v>
      </c>
      <c r="E105" s="10">
        <f t="shared" si="3"/>
        <v>45000</v>
      </c>
      <c r="F105" s="11" t="s">
        <v>4</v>
      </c>
      <c r="G105" s="23" t="s">
        <v>257</v>
      </c>
      <c r="H105" s="29"/>
      <c r="I105" s="29"/>
      <c r="J105" s="29"/>
      <c r="K105" s="29"/>
      <c r="L105" s="29"/>
      <c r="M105" s="29"/>
      <c r="N105" s="29"/>
      <c r="O105" s="29"/>
      <c r="P105" s="29"/>
      <c r="Q105" s="32"/>
      <c r="R105" s="29"/>
      <c r="S105" s="29"/>
      <c r="T105" s="71"/>
      <c r="U105" s="16"/>
    </row>
    <row r="106" spans="1:21" ht="318.75">
      <c r="A106" s="18">
        <v>98</v>
      </c>
      <c r="B106" s="23" t="s">
        <v>192</v>
      </c>
      <c r="C106" s="29">
        <v>20</v>
      </c>
      <c r="D106" s="34">
        <v>450</v>
      </c>
      <c r="E106" s="10">
        <f t="shared" si="3"/>
        <v>9000</v>
      </c>
      <c r="F106" s="11" t="s">
        <v>4</v>
      </c>
      <c r="G106" s="23" t="s">
        <v>256</v>
      </c>
      <c r="H106" s="29"/>
      <c r="I106" s="29"/>
      <c r="J106" s="29"/>
      <c r="K106" s="29"/>
      <c r="L106" s="29"/>
      <c r="M106" s="29"/>
      <c r="N106" s="29"/>
      <c r="O106" s="29"/>
      <c r="P106" s="29"/>
      <c r="Q106" s="32"/>
      <c r="R106" s="29"/>
      <c r="S106" s="29">
        <v>400</v>
      </c>
      <c r="T106" s="71"/>
      <c r="U106" s="16">
        <f aca="true" t="shared" si="4" ref="U106:U126">H106+I106+J106+K106+L106+M106+N106+O106+P106+Q106+R106+S106+T106</f>
        <v>400</v>
      </c>
    </row>
    <row r="107" spans="1:21" ht="231" customHeight="1">
      <c r="A107" s="18">
        <v>99</v>
      </c>
      <c r="B107" s="23" t="s">
        <v>192</v>
      </c>
      <c r="C107" s="29">
        <v>30</v>
      </c>
      <c r="D107" s="34">
        <v>450</v>
      </c>
      <c r="E107" s="10">
        <f t="shared" si="3"/>
        <v>13500</v>
      </c>
      <c r="F107" s="11"/>
      <c r="G107" s="23" t="s">
        <v>258</v>
      </c>
      <c r="H107" s="29"/>
      <c r="I107" s="29"/>
      <c r="J107" s="29"/>
      <c r="K107" s="29"/>
      <c r="L107" s="29"/>
      <c r="M107" s="29"/>
      <c r="N107" s="29"/>
      <c r="O107" s="29"/>
      <c r="P107" s="29"/>
      <c r="Q107" s="32"/>
      <c r="R107" s="29"/>
      <c r="S107" s="29">
        <v>400</v>
      </c>
      <c r="T107" s="71"/>
      <c r="U107" s="16">
        <f t="shared" si="4"/>
        <v>400</v>
      </c>
    </row>
    <row r="108" spans="1:21" ht="38.25">
      <c r="A108" s="18">
        <v>100</v>
      </c>
      <c r="B108" s="3" t="s">
        <v>198</v>
      </c>
      <c r="C108" s="29">
        <v>350</v>
      </c>
      <c r="D108" s="11">
        <v>21.6</v>
      </c>
      <c r="E108" s="10">
        <f t="shared" si="3"/>
        <v>7560.000000000001</v>
      </c>
      <c r="F108" s="11" t="s">
        <v>4</v>
      </c>
      <c r="G108" s="3" t="s">
        <v>133</v>
      </c>
      <c r="H108" s="29"/>
      <c r="I108" s="29"/>
      <c r="J108" s="29"/>
      <c r="K108" s="29"/>
      <c r="L108" s="29"/>
      <c r="M108" s="29"/>
      <c r="N108" s="29">
        <v>200</v>
      </c>
      <c r="O108" s="29"/>
      <c r="P108" s="29"/>
      <c r="Q108" s="32"/>
      <c r="R108" s="29"/>
      <c r="S108" s="29">
        <v>500</v>
      </c>
      <c r="T108" s="71"/>
      <c r="U108" s="16">
        <f t="shared" si="4"/>
        <v>700</v>
      </c>
    </row>
    <row r="109" spans="1:21" ht="38.25">
      <c r="A109" s="18">
        <v>101</v>
      </c>
      <c r="B109" s="3" t="s">
        <v>199</v>
      </c>
      <c r="C109" s="29">
        <v>1000</v>
      </c>
      <c r="D109" s="11">
        <v>21.6</v>
      </c>
      <c r="E109" s="10">
        <f t="shared" si="3"/>
        <v>21600</v>
      </c>
      <c r="F109" s="11" t="s">
        <v>4</v>
      </c>
      <c r="G109" s="3" t="s">
        <v>132</v>
      </c>
      <c r="H109" s="29"/>
      <c r="I109" s="29"/>
      <c r="J109" s="29"/>
      <c r="K109" s="29"/>
      <c r="L109" s="29"/>
      <c r="M109" s="29"/>
      <c r="N109" s="29"/>
      <c r="O109" s="29"/>
      <c r="P109" s="29"/>
      <c r="Q109" s="32"/>
      <c r="R109" s="29"/>
      <c r="S109" s="29"/>
      <c r="T109" s="71"/>
      <c r="U109" s="16"/>
    </row>
    <row r="110" spans="1:21" ht="38.25">
      <c r="A110" s="18">
        <v>102</v>
      </c>
      <c r="B110" s="3" t="s">
        <v>251</v>
      </c>
      <c r="C110" s="29">
        <v>400</v>
      </c>
      <c r="D110" s="10">
        <v>60</v>
      </c>
      <c r="E110" s="10">
        <f t="shared" si="3"/>
        <v>24000</v>
      </c>
      <c r="F110" s="11" t="s">
        <v>17</v>
      </c>
      <c r="G110" s="3" t="s">
        <v>252</v>
      </c>
      <c r="H110" s="29"/>
      <c r="I110" s="29"/>
      <c r="J110" s="29"/>
      <c r="K110" s="29"/>
      <c r="L110" s="29"/>
      <c r="M110" s="29"/>
      <c r="N110" s="29"/>
      <c r="O110" s="29"/>
      <c r="P110" s="29"/>
      <c r="Q110" s="32"/>
      <c r="R110" s="29"/>
      <c r="S110" s="29">
        <v>30</v>
      </c>
      <c r="T110" s="72"/>
      <c r="U110" s="16">
        <f t="shared" si="4"/>
        <v>30</v>
      </c>
    </row>
    <row r="111" spans="1:21" ht="38.25">
      <c r="A111" s="18">
        <v>103</v>
      </c>
      <c r="B111" s="3" t="s">
        <v>251</v>
      </c>
      <c r="C111" s="29">
        <v>200</v>
      </c>
      <c r="D111" s="10">
        <v>75</v>
      </c>
      <c r="E111" s="10">
        <f aca="true" t="shared" si="5" ref="E111:E126">C111*D111</f>
        <v>15000</v>
      </c>
      <c r="F111" s="11" t="s">
        <v>17</v>
      </c>
      <c r="G111" s="3" t="s">
        <v>253</v>
      </c>
      <c r="H111" s="11"/>
      <c r="I111" s="11"/>
      <c r="J111" s="11"/>
      <c r="K111" s="11"/>
      <c r="L111" s="11"/>
      <c r="M111" s="11"/>
      <c r="N111" s="11"/>
      <c r="O111" s="11"/>
      <c r="P111" s="11"/>
      <c r="Q111" s="33"/>
      <c r="R111" s="11">
        <v>50</v>
      </c>
      <c r="S111" s="11">
        <v>300</v>
      </c>
      <c r="T111" s="72"/>
      <c r="U111" s="16">
        <f t="shared" si="4"/>
        <v>350</v>
      </c>
    </row>
    <row r="112" spans="1:21" ht="30" customHeight="1">
      <c r="A112" s="18">
        <v>104</v>
      </c>
      <c r="B112" s="3" t="s">
        <v>78</v>
      </c>
      <c r="C112" s="29">
        <v>10</v>
      </c>
      <c r="D112" s="34">
        <v>85.99</v>
      </c>
      <c r="E112" s="10">
        <f t="shared" si="5"/>
        <v>859.9</v>
      </c>
      <c r="F112" s="11" t="s">
        <v>4</v>
      </c>
      <c r="G112" s="3" t="s">
        <v>79</v>
      </c>
      <c r="H112" s="11">
        <v>20000</v>
      </c>
      <c r="I112" s="11">
        <v>1000</v>
      </c>
      <c r="J112" s="11"/>
      <c r="K112" s="11">
        <v>6000</v>
      </c>
      <c r="L112" s="11">
        <v>5000</v>
      </c>
      <c r="M112" s="11">
        <v>32000</v>
      </c>
      <c r="N112" s="11">
        <v>20000</v>
      </c>
      <c r="O112" s="11">
        <v>32000</v>
      </c>
      <c r="P112" s="11">
        <v>37000</v>
      </c>
      <c r="Q112" s="33">
        <v>20000</v>
      </c>
      <c r="R112" s="11">
        <v>600</v>
      </c>
      <c r="S112" s="11"/>
      <c r="T112" s="71"/>
      <c r="U112" s="16">
        <f t="shared" si="4"/>
        <v>173600</v>
      </c>
    </row>
    <row r="113" spans="1:21" ht="38.25">
      <c r="A113" s="18">
        <v>105</v>
      </c>
      <c r="B113" s="59" t="s">
        <v>243</v>
      </c>
      <c r="C113" s="29">
        <v>15</v>
      </c>
      <c r="D113" s="29">
        <v>97.2</v>
      </c>
      <c r="E113" s="10">
        <f t="shared" si="5"/>
        <v>1458</v>
      </c>
      <c r="F113" s="11" t="s">
        <v>4</v>
      </c>
      <c r="G113" s="59" t="s">
        <v>250</v>
      </c>
      <c r="H113" s="29">
        <v>72</v>
      </c>
      <c r="I113" s="29"/>
      <c r="J113" s="29"/>
      <c r="K113" s="29">
        <v>50</v>
      </c>
      <c r="L113" s="29">
        <v>70</v>
      </c>
      <c r="M113" s="29">
        <v>50</v>
      </c>
      <c r="N113" s="29">
        <v>12</v>
      </c>
      <c r="O113" s="29">
        <v>50</v>
      </c>
      <c r="P113" s="29">
        <v>5</v>
      </c>
      <c r="Q113" s="32">
        <v>20</v>
      </c>
      <c r="R113" s="29">
        <v>50</v>
      </c>
      <c r="S113" s="29"/>
      <c r="T113" s="71"/>
      <c r="U113" s="16">
        <f t="shared" si="4"/>
        <v>379</v>
      </c>
    </row>
    <row r="114" spans="1:21" ht="38.25">
      <c r="A114" s="18">
        <v>106</v>
      </c>
      <c r="B114" s="59" t="s">
        <v>245</v>
      </c>
      <c r="C114" s="29">
        <v>20</v>
      </c>
      <c r="D114" s="29">
        <v>97.2</v>
      </c>
      <c r="E114" s="10">
        <f t="shared" si="5"/>
        <v>1944</v>
      </c>
      <c r="F114" s="11" t="s">
        <v>4</v>
      </c>
      <c r="G114" s="59" t="s">
        <v>248</v>
      </c>
      <c r="H114" s="29">
        <v>20</v>
      </c>
      <c r="I114" s="29">
        <v>150</v>
      </c>
      <c r="J114" s="29"/>
      <c r="K114" s="29"/>
      <c r="L114" s="29"/>
      <c r="M114" s="29"/>
      <c r="N114" s="29">
        <v>5</v>
      </c>
      <c r="O114" s="29"/>
      <c r="P114" s="29"/>
      <c r="Q114" s="32"/>
      <c r="R114" s="29"/>
      <c r="S114" s="29"/>
      <c r="T114" s="71"/>
      <c r="U114" s="16">
        <f t="shared" si="4"/>
        <v>175</v>
      </c>
    </row>
    <row r="115" spans="1:21" ht="25.5">
      <c r="A115" s="18">
        <v>107</v>
      </c>
      <c r="B115" s="59" t="s">
        <v>246</v>
      </c>
      <c r="C115" s="29">
        <v>25</v>
      </c>
      <c r="D115" s="29">
        <v>97.2</v>
      </c>
      <c r="E115" s="10">
        <f t="shared" si="5"/>
        <v>2430</v>
      </c>
      <c r="F115" s="11" t="s">
        <v>4</v>
      </c>
      <c r="G115" s="59" t="s">
        <v>249</v>
      </c>
      <c r="H115" s="29">
        <v>200</v>
      </c>
      <c r="I115" s="29">
        <v>350</v>
      </c>
      <c r="J115" s="29"/>
      <c r="K115" s="29"/>
      <c r="L115" s="29"/>
      <c r="M115" s="29"/>
      <c r="N115" s="29">
        <v>50</v>
      </c>
      <c r="O115" s="29"/>
      <c r="P115" s="29"/>
      <c r="Q115" s="32"/>
      <c r="R115" s="29">
        <v>20</v>
      </c>
      <c r="S115" s="29"/>
      <c r="T115" s="71"/>
      <c r="U115" s="16">
        <f t="shared" si="4"/>
        <v>620</v>
      </c>
    </row>
    <row r="116" spans="1:21" ht="38.25">
      <c r="A116" s="18">
        <v>108</v>
      </c>
      <c r="B116" s="59" t="s">
        <v>244</v>
      </c>
      <c r="C116" s="29">
        <v>10</v>
      </c>
      <c r="D116" s="29">
        <v>97.2</v>
      </c>
      <c r="E116" s="10">
        <f t="shared" si="5"/>
        <v>972</v>
      </c>
      <c r="F116" s="11" t="s">
        <v>4</v>
      </c>
      <c r="G116" s="59" t="s">
        <v>247</v>
      </c>
      <c r="H116" s="29">
        <v>100</v>
      </c>
      <c r="I116" s="29">
        <v>800</v>
      </c>
      <c r="J116" s="29"/>
      <c r="K116" s="29"/>
      <c r="L116" s="29"/>
      <c r="M116" s="29"/>
      <c r="N116" s="29">
        <v>100</v>
      </c>
      <c r="O116" s="29"/>
      <c r="P116" s="29"/>
      <c r="Q116" s="32"/>
      <c r="R116" s="29">
        <v>20</v>
      </c>
      <c r="S116" s="29"/>
      <c r="T116" s="71"/>
      <c r="U116" s="16">
        <f t="shared" si="4"/>
        <v>1020</v>
      </c>
    </row>
    <row r="117" spans="1:21" ht="25.5">
      <c r="A117" s="18">
        <v>109</v>
      </c>
      <c r="B117" s="3" t="s">
        <v>80</v>
      </c>
      <c r="C117" s="29">
        <v>175</v>
      </c>
      <c r="D117" s="29">
        <v>8.64</v>
      </c>
      <c r="E117" s="10">
        <f t="shared" si="5"/>
        <v>1512</v>
      </c>
      <c r="F117" s="11" t="s">
        <v>4</v>
      </c>
      <c r="G117" s="3" t="s">
        <v>81</v>
      </c>
      <c r="H117" s="29">
        <v>200</v>
      </c>
      <c r="I117" s="29">
        <v>800</v>
      </c>
      <c r="J117" s="29"/>
      <c r="K117" s="29"/>
      <c r="L117" s="29"/>
      <c r="M117" s="29"/>
      <c r="N117" s="29">
        <v>100</v>
      </c>
      <c r="O117" s="29"/>
      <c r="P117" s="29"/>
      <c r="Q117" s="32"/>
      <c r="R117" s="29">
        <v>20</v>
      </c>
      <c r="S117" s="29"/>
      <c r="T117" s="71"/>
      <c r="U117" s="16">
        <f t="shared" si="4"/>
        <v>1120</v>
      </c>
    </row>
    <row r="118" spans="1:21" ht="25.5">
      <c r="A118" s="18">
        <v>110</v>
      </c>
      <c r="B118" s="3" t="s">
        <v>82</v>
      </c>
      <c r="C118" s="29">
        <v>600</v>
      </c>
      <c r="D118" s="29">
        <v>8.64</v>
      </c>
      <c r="E118" s="10">
        <f t="shared" si="5"/>
        <v>5184</v>
      </c>
      <c r="F118" s="11" t="s">
        <v>4</v>
      </c>
      <c r="G118" s="3" t="s">
        <v>83</v>
      </c>
      <c r="H118" s="29">
        <v>10</v>
      </c>
      <c r="I118" s="29">
        <v>100</v>
      </c>
      <c r="J118" s="29"/>
      <c r="K118" s="29"/>
      <c r="L118" s="29"/>
      <c r="M118" s="29"/>
      <c r="N118" s="29">
        <v>100</v>
      </c>
      <c r="O118" s="29"/>
      <c r="P118" s="29"/>
      <c r="Q118" s="32"/>
      <c r="R118" s="29"/>
      <c r="S118" s="29"/>
      <c r="T118" s="71"/>
      <c r="U118" s="16">
        <f t="shared" si="4"/>
        <v>210</v>
      </c>
    </row>
    <row r="119" spans="1:21" ht="25.5">
      <c r="A119" s="18">
        <v>111</v>
      </c>
      <c r="B119" s="3" t="s">
        <v>84</v>
      </c>
      <c r="C119" s="29">
        <v>800</v>
      </c>
      <c r="D119" s="29">
        <v>8.64</v>
      </c>
      <c r="E119" s="10">
        <f t="shared" si="5"/>
        <v>6912</v>
      </c>
      <c r="F119" s="11" t="s">
        <v>4</v>
      </c>
      <c r="G119" s="3" t="s">
        <v>85</v>
      </c>
      <c r="H119" s="29"/>
      <c r="I119" s="29"/>
      <c r="J119" s="29"/>
      <c r="K119" s="29"/>
      <c r="L119" s="29"/>
      <c r="M119" s="29"/>
      <c r="N119" s="29">
        <v>10</v>
      </c>
      <c r="O119" s="29"/>
      <c r="P119" s="29"/>
      <c r="Q119" s="32"/>
      <c r="R119" s="29"/>
      <c r="S119" s="29"/>
      <c r="T119" s="71"/>
      <c r="U119" s="16">
        <f t="shared" si="4"/>
        <v>10</v>
      </c>
    </row>
    <row r="120" spans="1:21" ht="25.5">
      <c r="A120" s="18">
        <v>112</v>
      </c>
      <c r="B120" s="3" t="s">
        <v>86</v>
      </c>
      <c r="C120" s="29">
        <v>700</v>
      </c>
      <c r="D120" s="29">
        <v>8.64</v>
      </c>
      <c r="E120" s="10">
        <f t="shared" si="5"/>
        <v>6048</v>
      </c>
      <c r="F120" s="11" t="s">
        <v>4</v>
      </c>
      <c r="G120" s="3" t="s">
        <v>87</v>
      </c>
      <c r="H120" s="29"/>
      <c r="I120" s="29"/>
      <c r="J120" s="29"/>
      <c r="K120" s="29"/>
      <c r="L120" s="29"/>
      <c r="M120" s="29"/>
      <c r="N120" s="29"/>
      <c r="O120" s="29"/>
      <c r="P120" s="29"/>
      <c r="Q120" s="32"/>
      <c r="R120" s="29"/>
      <c r="S120" s="29"/>
      <c r="T120" s="71"/>
      <c r="U120" s="16"/>
    </row>
    <row r="121" spans="1:21" ht="25.5">
      <c r="A121" s="18">
        <v>113</v>
      </c>
      <c r="B121" s="3" t="s">
        <v>88</v>
      </c>
      <c r="C121" s="29">
        <v>150</v>
      </c>
      <c r="D121" s="29">
        <v>8.64</v>
      </c>
      <c r="E121" s="10">
        <f t="shared" si="5"/>
        <v>1296</v>
      </c>
      <c r="F121" s="11" t="s">
        <v>4</v>
      </c>
      <c r="G121" s="3" t="s">
        <v>89</v>
      </c>
      <c r="H121" s="29"/>
      <c r="I121" s="29"/>
      <c r="J121" s="29"/>
      <c r="K121" s="29"/>
      <c r="L121" s="29"/>
      <c r="M121" s="29"/>
      <c r="N121" s="29"/>
      <c r="O121" s="29"/>
      <c r="P121" s="29"/>
      <c r="Q121" s="32"/>
      <c r="R121" s="29"/>
      <c r="S121" s="29"/>
      <c r="T121" s="71"/>
      <c r="U121" s="16"/>
    </row>
    <row r="122" spans="1:21" ht="25.5">
      <c r="A122" s="18">
        <v>114</v>
      </c>
      <c r="B122" s="3" t="s">
        <v>165</v>
      </c>
      <c r="C122" s="29">
        <v>10</v>
      </c>
      <c r="D122" s="34">
        <v>60</v>
      </c>
      <c r="E122" s="10">
        <f t="shared" si="5"/>
        <v>600</v>
      </c>
      <c r="F122" s="11" t="s">
        <v>4</v>
      </c>
      <c r="G122" s="3" t="s">
        <v>166</v>
      </c>
      <c r="H122" s="29"/>
      <c r="I122" s="29"/>
      <c r="J122" s="29"/>
      <c r="K122" s="29"/>
      <c r="L122" s="29"/>
      <c r="M122" s="29"/>
      <c r="N122" s="29"/>
      <c r="O122" s="29"/>
      <c r="P122" s="29"/>
      <c r="Q122" s="32"/>
      <c r="R122" s="29"/>
      <c r="S122" s="29"/>
      <c r="T122" s="71"/>
      <c r="U122" s="16"/>
    </row>
    <row r="123" spans="1:21" ht="25.5">
      <c r="A123" s="18">
        <v>115</v>
      </c>
      <c r="B123" s="3" t="s">
        <v>124</v>
      </c>
      <c r="C123" s="29">
        <v>20</v>
      </c>
      <c r="D123" s="34">
        <v>60</v>
      </c>
      <c r="E123" s="10">
        <f t="shared" si="5"/>
        <v>1200</v>
      </c>
      <c r="F123" s="11" t="s">
        <v>4</v>
      </c>
      <c r="G123" s="3" t="s">
        <v>90</v>
      </c>
      <c r="H123" s="29"/>
      <c r="I123" s="29"/>
      <c r="J123" s="29"/>
      <c r="K123" s="29"/>
      <c r="L123" s="29"/>
      <c r="M123" s="29"/>
      <c r="N123" s="29"/>
      <c r="O123" s="29"/>
      <c r="P123" s="29"/>
      <c r="Q123" s="32"/>
      <c r="R123" s="29"/>
      <c r="S123" s="29"/>
      <c r="T123" s="71"/>
      <c r="U123" s="16"/>
    </row>
    <row r="124" spans="1:21" ht="25.5">
      <c r="A124" s="18">
        <v>116</v>
      </c>
      <c r="B124" s="3" t="s">
        <v>91</v>
      </c>
      <c r="C124" s="29">
        <v>30</v>
      </c>
      <c r="D124" s="34">
        <v>60</v>
      </c>
      <c r="E124" s="10">
        <f t="shared" si="5"/>
        <v>1800</v>
      </c>
      <c r="F124" s="11" t="s">
        <v>4</v>
      </c>
      <c r="G124" s="3" t="s">
        <v>92</v>
      </c>
      <c r="H124" s="29">
        <v>10</v>
      </c>
      <c r="I124" s="29"/>
      <c r="J124" s="29"/>
      <c r="K124" s="29"/>
      <c r="L124" s="29"/>
      <c r="M124" s="29"/>
      <c r="N124" s="29">
        <v>20</v>
      </c>
      <c r="O124" s="29"/>
      <c r="P124" s="29"/>
      <c r="Q124" s="32"/>
      <c r="R124" s="29"/>
      <c r="S124" s="29"/>
      <c r="T124" s="71"/>
      <c r="U124" s="16">
        <f t="shared" si="4"/>
        <v>30</v>
      </c>
    </row>
    <row r="125" spans="1:21" ht="25.5">
      <c r="A125" s="18">
        <v>117</v>
      </c>
      <c r="B125" s="3" t="s">
        <v>93</v>
      </c>
      <c r="C125" s="29">
        <v>40</v>
      </c>
      <c r="D125" s="34">
        <v>60</v>
      </c>
      <c r="E125" s="10">
        <f t="shared" si="5"/>
        <v>2400</v>
      </c>
      <c r="F125" s="11" t="s">
        <v>4</v>
      </c>
      <c r="G125" s="3" t="s">
        <v>94</v>
      </c>
      <c r="H125" s="29">
        <v>20</v>
      </c>
      <c r="I125" s="29"/>
      <c r="J125" s="29"/>
      <c r="K125" s="29"/>
      <c r="L125" s="29"/>
      <c r="M125" s="29"/>
      <c r="N125" s="29">
        <v>20</v>
      </c>
      <c r="O125" s="29"/>
      <c r="P125" s="29"/>
      <c r="Q125" s="32"/>
      <c r="R125" s="29">
        <v>2</v>
      </c>
      <c r="S125" s="29"/>
      <c r="T125" s="71"/>
      <c r="U125" s="16">
        <f t="shared" si="4"/>
        <v>42</v>
      </c>
    </row>
    <row r="126" spans="1:21" ht="25.5">
      <c r="A126" s="18">
        <v>118</v>
      </c>
      <c r="B126" s="3" t="s">
        <v>95</v>
      </c>
      <c r="C126" s="29">
        <v>20</v>
      </c>
      <c r="D126" s="34">
        <v>60</v>
      </c>
      <c r="E126" s="10">
        <f t="shared" si="5"/>
        <v>1200</v>
      </c>
      <c r="F126" s="11" t="s">
        <v>4</v>
      </c>
      <c r="G126" s="3" t="s">
        <v>96</v>
      </c>
      <c r="H126" s="29">
        <v>20</v>
      </c>
      <c r="I126" s="29"/>
      <c r="J126" s="29"/>
      <c r="K126" s="29"/>
      <c r="L126" s="29"/>
      <c r="M126" s="29"/>
      <c r="N126" s="29">
        <v>20</v>
      </c>
      <c r="O126" s="29"/>
      <c r="P126" s="29"/>
      <c r="Q126" s="32"/>
      <c r="R126" s="29"/>
      <c r="S126" s="29"/>
      <c r="U126" s="16">
        <f t="shared" si="4"/>
        <v>40</v>
      </c>
    </row>
    <row r="127" spans="1:21" ht="12.75">
      <c r="A127" s="18"/>
      <c r="B127" s="93" t="s">
        <v>125</v>
      </c>
      <c r="C127" s="93"/>
      <c r="D127" s="93"/>
      <c r="E127" s="77">
        <f>SUM(E9:E126)</f>
        <v>2210192.5999999996</v>
      </c>
      <c r="F127" s="76"/>
      <c r="G127" s="3"/>
      <c r="H127" s="35"/>
      <c r="I127" s="35"/>
      <c r="J127" s="35"/>
      <c r="K127" s="35"/>
      <c r="L127" s="35"/>
      <c r="M127" s="35"/>
      <c r="N127" s="35"/>
      <c r="O127" s="36"/>
      <c r="P127" s="36"/>
      <c r="Q127" s="35"/>
      <c r="R127" s="35"/>
      <c r="S127" s="36"/>
      <c r="U127" s="37"/>
    </row>
    <row r="128" spans="1:21" ht="12.75">
      <c r="A128" s="21"/>
      <c r="B128" s="38"/>
      <c r="C128" s="38"/>
      <c r="D128" s="38"/>
      <c r="E128" s="39"/>
      <c r="F128" s="40"/>
      <c r="G128" s="41"/>
      <c r="H128" s="35"/>
      <c r="I128" s="35"/>
      <c r="J128" s="35"/>
      <c r="K128" s="35"/>
      <c r="L128" s="35"/>
      <c r="M128" s="35"/>
      <c r="N128" s="35"/>
      <c r="O128" s="36"/>
      <c r="P128" s="36"/>
      <c r="Q128" s="35"/>
      <c r="R128" s="35"/>
      <c r="S128" s="36"/>
      <c r="U128" s="37"/>
    </row>
    <row r="129" spans="1:21" ht="12.75">
      <c r="A129" s="21"/>
      <c r="B129" s="38"/>
      <c r="C129" s="38"/>
      <c r="D129" s="38"/>
      <c r="E129" s="39"/>
      <c r="F129" s="40"/>
      <c r="G129" s="41"/>
      <c r="H129" s="35"/>
      <c r="I129" s="35"/>
      <c r="J129" s="35"/>
      <c r="K129" s="35"/>
      <c r="L129" s="35"/>
      <c r="M129" s="35"/>
      <c r="N129" s="35"/>
      <c r="O129" s="36"/>
      <c r="P129" s="36"/>
      <c r="Q129" s="35"/>
      <c r="R129" s="35"/>
      <c r="S129" s="36"/>
      <c r="U129" s="37"/>
    </row>
    <row r="130" spans="1:21" ht="12.75">
      <c r="A130" s="86" t="s">
        <v>123</v>
      </c>
      <c r="B130" s="86"/>
      <c r="C130" s="86"/>
      <c r="D130" s="86"/>
      <c r="E130" s="86"/>
      <c r="F130" s="86"/>
      <c r="G130" s="86"/>
      <c r="H130" s="17"/>
      <c r="I130" s="17"/>
      <c r="J130" s="35"/>
      <c r="K130" s="35"/>
      <c r="L130" s="35"/>
      <c r="M130" s="35"/>
      <c r="N130" s="35"/>
      <c r="O130" s="36"/>
      <c r="P130" s="36"/>
      <c r="Q130" s="35"/>
      <c r="R130" s="35"/>
      <c r="S130" s="36"/>
      <c r="U130" s="37"/>
    </row>
    <row r="131" spans="1:21" ht="67.5">
      <c r="A131" s="1" t="s">
        <v>0</v>
      </c>
      <c r="B131" s="1" t="s">
        <v>1</v>
      </c>
      <c r="C131" s="12" t="s">
        <v>169</v>
      </c>
      <c r="D131" s="12" t="s">
        <v>121</v>
      </c>
      <c r="E131" s="12" t="s">
        <v>122</v>
      </c>
      <c r="F131" s="1" t="s">
        <v>2</v>
      </c>
      <c r="G131" s="1" t="s">
        <v>118</v>
      </c>
      <c r="H131" s="17"/>
      <c r="I131" s="17"/>
      <c r="J131" s="35"/>
      <c r="K131" s="35"/>
      <c r="L131" s="35"/>
      <c r="M131" s="35"/>
      <c r="N131" s="35"/>
      <c r="O131" s="36"/>
      <c r="P131" s="36"/>
      <c r="Q131" s="35"/>
      <c r="R131" s="35"/>
      <c r="S131" s="36"/>
      <c r="U131" s="37"/>
    </row>
    <row r="132" spans="1:21" ht="25.5">
      <c r="A132" s="2">
        <v>1</v>
      </c>
      <c r="B132" s="4" t="s">
        <v>111</v>
      </c>
      <c r="C132" s="32">
        <v>35</v>
      </c>
      <c r="D132" s="32">
        <v>38.55</v>
      </c>
      <c r="E132" s="32">
        <f>C132*D132</f>
        <v>1349.25</v>
      </c>
      <c r="F132" s="42" t="s">
        <v>113</v>
      </c>
      <c r="G132" s="4" t="s">
        <v>112</v>
      </c>
      <c r="H132" s="17"/>
      <c r="I132" s="17"/>
      <c r="J132" s="35"/>
      <c r="K132" s="35"/>
      <c r="L132" s="35"/>
      <c r="M132" s="35"/>
      <c r="N132" s="35"/>
      <c r="O132" s="36"/>
      <c r="P132" s="36"/>
      <c r="Q132" s="35"/>
      <c r="R132" s="35"/>
      <c r="S132" s="36"/>
      <c r="U132" s="37"/>
    </row>
    <row r="133" spans="1:21" ht="25.5">
      <c r="A133" s="2">
        <v>2</v>
      </c>
      <c r="B133" s="4" t="s">
        <v>114</v>
      </c>
      <c r="C133" s="32">
        <v>40</v>
      </c>
      <c r="D133" s="43">
        <v>52</v>
      </c>
      <c r="E133" s="32">
        <f>C133*D133</f>
        <v>2080</v>
      </c>
      <c r="F133" s="42" t="s">
        <v>113</v>
      </c>
      <c r="G133" s="4" t="s">
        <v>112</v>
      </c>
      <c r="H133" s="17"/>
      <c r="I133" s="17"/>
      <c r="J133" s="35"/>
      <c r="K133" s="35"/>
      <c r="L133" s="35"/>
      <c r="M133" s="35"/>
      <c r="N133" s="35"/>
      <c r="O133" s="36"/>
      <c r="P133" s="36"/>
      <c r="Q133" s="35"/>
      <c r="R133" s="35"/>
      <c r="S133" s="36"/>
      <c r="U133" s="37"/>
    </row>
    <row r="134" spans="1:21" ht="25.5">
      <c r="A134" s="2">
        <v>3</v>
      </c>
      <c r="B134" s="4" t="s">
        <v>115</v>
      </c>
      <c r="C134" s="32">
        <v>35</v>
      </c>
      <c r="D134" s="43">
        <v>27.6</v>
      </c>
      <c r="E134" s="32">
        <f>C134*D134</f>
        <v>966</v>
      </c>
      <c r="F134" s="42" t="s">
        <v>113</v>
      </c>
      <c r="G134" s="4" t="s">
        <v>112</v>
      </c>
      <c r="H134" s="17"/>
      <c r="I134" s="17"/>
      <c r="J134" s="35"/>
      <c r="K134" s="35"/>
      <c r="L134" s="35"/>
      <c r="M134" s="35"/>
      <c r="N134" s="35"/>
      <c r="O134" s="36"/>
      <c r="P134" s="36"/>
      <c r="Q134" s="35"/>
      <c r="R134" s="35"/>
      <c r="S134" s="36"/>
      <c r="U134" s="37"/>
    </row>
    <row r="135" spans="1:21" ht="38.25">
      <c r="A135" s="2">
        <v>4</v>
      </c>
      <c r="B135" s="3" t="s">
        <v>116</v>
      </c>
      <c r="C135" s="32">
        <v>35</v>
      </c>
      <c r="D135" s="43">
        <v>22.5</v>
      </c>
      <c r="E135" s="32">
        <f>C135*D135</f>
        <v>787.5</v>
      </c>
      <c r="F135" s="44" t="s">
        <v>113</v>
      </c>
      <c r="G135" s="3" t="s">
        <v>117</v>
      </c>
      <c r="H135" s="17"/>
      <c r="I135" s="17"/>
      <c r="J135" s="35"/>
      <c r="K135" s="35"/>
      <c r="L135" s="35"/>
      <c r="M135" s="35"/>
      <c r="N135" s="35"/>
      <c r="O135" s="36"/>
      <c r="P135" s="36"/>
      <c r="Q135" s="35"/>
      <c r="R135" s="35"/>
      <c r="S135" s="36"/>
      <c r="U135" s="37"/>
    </row>
    <row r="136" spans="1:21" ht="140.25">
      <c r="A136" s="2">
        <v>5</v>
      </c>
      <c r="B136" s="9" t="s">
        <v>120</v>
      </c>
      <c r="C136" s="29">
        <v>800</v>
      </c>
      <c r="D136" s="10">
        <v>498</v>
      </c>
      <c r="E136" s="32">
        <f>C136*D136</f>
        <v>398400</v>
      </c>
      <c r="F136" s="42" t="s">
        <v>17</v>
      </c>
      <c r="G136" s="9" t="s">
        <v>126</v>
      </c>
      <c r="H136" s="45"/>
      <c r="I136" s="17"/>
      <c r="J136" s="35"/>
      <c r="K136" s="35"/>
      <c r="L136" s="35"/>
      <c r="M136" s="35"/>
      <c r="N136" s="35"/>
      <c r="O136" s="36"/>
      <c r="P136" s="36"/>
      <c r="Q136" s="35"/>
      <c r="R136" s="35"/>
      <c r="S136" s="36"/>
      <c r="U136" s="37"/>
    </row>
    <row r="137" spans="1:21" ht="13.5">
      <c r="A137" s="2"/>
      <c r="B137" s="87" t="s">
        <v>125</v>
      </c>
      <c r="C137" s="88"/>
      <c r="D137" s="89"/>
      <c r="E137" s="46">
        <f>SUM(E132:E136)</f>
        <v>403582.75</v>
      </c>
      <c r="F137" s="47"/>
      <c r="G137" s="3"/>
      <c r="H137" s="17"/>
      <c r="I137" s="17"/>
      <c r="J137" s="35"/>
      <c r="K137" s="35"/>
      <c r="L137" s="35"/>
      <c r="M137" s="35"/>
      <c r="N137" s="35"/>
      <c r="O137" s="36"/>
      <c r="P137" s="36"/>
      <c r="Q137" s="35"/>
      <c r="R137" s="35"/>
      <c r="S137" s="36"/>
      <c r="U137" s="37"/>
    </row>
    <row r="138" spans="1:21" ht="13.5">
      <c r="A138" s="5"/>
      <c r="B138" s="24"/>
      <c r="C138" s="24"/>
      <c r="D138" s="24"/>
      <c r="E138" s="48"/>
      <c r="F138" s="49"/>
      <c r="G138" s="7"/>
      <c r="H138" s="17"/>
      <c r="I138" s="17"/>
      <c r="J138" s="35"/>
      <c r="K138" s="35"/>
      <c r="L138" s="35"/>
      <c r="M138" s="35"/>
      <c r="N138" s="35"/>
      <c r="O138" s="36"/>
      <c r="P138" s="36"/>
      <c r="Q138" s="35"/>
      <c r="R138" s="35"/>
      <c r="S138" s="36"/>
      <c r="U138" s="37"/>
    </row>
    <row r="139" spans="1:21" ht="13.5">
      <c r="A139" s="5"/>
      <c r="B139" s="94" t="s">
        <v>203</v>
      </c>
      <c r="C139" s="94"/>
      <c r="D139" s="94"/>
      <c r="E139" s="94"/>
      <c r="F139" s="94"/>
      <c r="G139" s="94"/>
      <c r="H139" s="17"/>
      <c r="I139" s="17"/>
      <c r="J139" s="35"/>
      <c r="K139" s="35"/>
      <c r="L139" s="35"/>
      <c r="M139" s="35"/>
      <c r="N139" s="35"/>
      <c r="O139" s="36"/>
      <c r="P139" s="36"/>
      <c r="Q139" s="35"/>
      <c r="R139" s="35"/>
      <c r="S139" s="36"/>
      <c r="U139" s="37"/>
    </row>
    <row r="140" spans="1:21" ht="67.5">
      <c r="A140" s="1" t="s">
        <v>0</v>
      </c>
      <c r="B140" s="1" t="s">
        <v>1</v>
      </c>
      <c r="C140" s="12" t="s">
        <v>169</v>
      </c>
      <c r="D140" s="12" t="s">
        <v>121</v>
      </c>
      <c r="E140" s="12" t="s">
        <v>122</v>
      </c>
      <c r="F140" s="1" t="s">
        <v>2</v>
      </c>
      <c r="G140" s="1" t="s">
        <v>118</v>
      </c>
      <c r="H140" s="17"/>
      <c r="I140" s="17"/>
      <c r="J140" s="35"/>
      <c r="K140" s="35"/>
      <c r="L140" s="35"/>
      <c r="M140" s="35"/>
      <c r="N140" s="35"/>
      <c r="O140" s="36"/>
      <c r="P140" s="36"/>
      <c r="Q140" s="35"/>
      <c r="R140" s="35"/>
      <c r="S140" s="36"/>
      <c r="U140" s="37"/>
    </row>
    <row r="141" spans="1:21" ht="13.5">
      <c r="A141" s="2">
        <v>1</v>
      </c>
      <c r="B141" s="19" t="s">
        <v>190</v>
      </c>
      <c r="C141" s="32">
        <v>10</v>
      </c>
      <c r="D141" s="43">
        <v>1200</v>
      </c>
      <c r="E141" s="34">
        <f>C141*D141</f>
        <v>12000</v>
      </c>
      <c r="F141" s="50" t="s">
        <v>4</v>
      </c>
      <c r="G141" s="20" t="s">
        <v>189</v>
      </c>
      <c r="H141" s="17"/>
      <c r="I141" s="17"/>
      <c r="J141" s="35"/>
      <c r="K141" s="35"/>
      <c r="L141" s="35"/>
      <c r="M141" s="35"/>
      <c r="N141" s="35"/>
      <c r="O141" s="36"/>
      <c r="P141" s="36"/>
      <c r="Q141" s="35"/>
      <c r="R141" s="35"/>
      <c r="S141" s="36"/>
      <c r="U141" s="37"/>
    </row>
    <row r="142" spans="1:21" ht="140.25">
      <c r="A142" s="2">
        <v>2</v>
      </c>
      <c r="B142" s="3" t="s">
        <v>201</v>
      </c>
      <c r="C142" s="32">
        <v>3</v>
      </c>
      <c r="D142" s="43">
        <v>10000</v>
      </c>
      <c r="E142" s="34">
        <f>C142*D142</f>
        <v>30000</v>
      </c>
      <c r="F142" s="50" t="s">
        <v>4</v>
      </c>
      <c r="G142" s="9" t="s">
        <v>202</v>
      </c>
      <c r="H142" s="17"/>
      <c r="I142" s="17"/>
      <c r="J142" s="35"/>
      <c r="K142" s="35"/>
      <c r="L142" s="35"/>
      <c r="M142" s="35"/>
      <c r="N142" s="35"/>
      <c r="O142" s="36"/>
      <c r="P142" s="36"/>
      <c r="Q142" s="35"/>
      <c r="R142" s="35"/>
      <c r="S142" s="36"/>
      <c r="U142" s="37"/>
    </row>
    <row r="143" spans="1:21" ht="38.25">
      <c r="A143" s="2">
        <v>3</v>
      </c>
      <c r="B143" s="3" t="s">
        <v>171</v>
      </c>
      <c r="C143" s="32">
        <v>20</v>
      </c>
      <c r="D143" s="43">
        <v>6000</v>
      </c>
      <c r="E143" s="34">
        <f>C143*D143</f>
        <v>120000</v>
      </c>
      <c r="F143" s="50" t="s">
        <v>4</v>
      </c>
      <c r="G143" s="9" t="s">
        <v>200</v>
      </c>
      <c r="H143" s="17"/>
      <c r="I143" s="17"/>
      <c r="J143" s="35"/>
      <c r="K143" s="35"/>
      <c r="L143" s="35"/>
      <c r="M143" s="35"/>
      <c r="N143" s="35"/>
      <c r="O143" s="36"/>
      <c r="P143" s="36"/>
      <c r="Q143" s="35"/>
      <c r="R143" s="35"/>
      <c r="S143" s="36"/>
      <c r="U143" s="37"/>
    </row>
    <row r="144" spans="1:21" ht="13.5">
      <c r="A144" s="2"/>
      <c r="B144" s="87" t="s">
        <v>125</v>
      </c>
      <c r="C144" s="88"/>
      <c r="D144" s="89"/>
      <c r="E144" s="51">
        <f>SUM(E141:E143)</f>
        <v>162000</v>
      </c>
      <c r="F144" s="52"/>
      <c r="G144" s="3"/>
      <c r="H144" s="17"/>
      <c r="I144" s="17"/>
      <c r="J144" s="35"/>
      <c r="K144" s="35"/>
      <c r="L144" s="35"/>
      <c r="M144" s="35"/>
      <c r="N144" s="35"/>
      <c r="O144" s="36"/>
      <c r="P144" s="36"/>
      <c r="Q144" s="35"/>
      <c r="R144" s="35"/>
      <c r="S144" s="36"/>
      <c r="U144" s="37"/>
    </row>
    <row r="145" spans="1:21" ht="13.5">
      <c r="A145" s="5"/>
      <c r="B145" s="24"/>
      <c r="C145" s="24"/>
      <c r="D145" s="24"/>
      <c r="E145" s="53"/>
      <c r="F145" s="49"/>
      <c r="G145" s="7"/>
      <c r="H145" s="17"/>
      <c r="I145" s="17"/>
      <c r="J145" s="35"/>
      <c r="K145" s="35"/>
      <c r="L145" s="35"/>
      <c r="M145" s="35"/>
      <c r="N145" s="35"/>
      <c r="O145" s="36"/>
      <c r="P145" s="36"/>
      <c r="Q145" s="35"/>
      <c r="R145" s="35"/>
      <c r="S145" s="36"/>
      <c r="U145" s="37"/>
    </row>
    <row r="146" spans="1:21" ht="13.5">
      <c r="A146" s="5"/>
      <c r="B146" s="66" t="s">
        <v>279</v>
      </c>
      <c r="C146" s="95">
        <f>E127+E137+E144</f>
        <v>2775775.3499999996</v>
      </c>
      <c r="D146" s="95"/>
      <c r="E146" s="95"/>
      <c r="F146" s="96"/>
      <c r="G146" s="6"/>
      <c r="H146" s="17"/>
      <c r="I146" s="17"/>
      <c r="J146" s="35"/>
      <c r="K146" s="35"/>
      <c r="L146" s="35"/>
      <c r="M146" s="35"/>
      <c r="N146" s="35"/>
      <c r="O146" s="36"/>
      <c r="P146" s="36"/>
      <c r="Q146" s="35"/>
      <c r="R146" s="35"/>
      <c r="S146" s="36"/>
      <c r="U146" s="37"/>
    </row>
    <row r="147" spans="1:21" ht="13.5">
      <c r="A147" s="5"/>
      <c r="B147" s="6"/>
      <c r="C147" s="67"/>
      <c r="D147" s="67"/>
      <c r="E147" s="67"/>
      <c r="F147" s="67"/>
      <c r="G147" s="6"/>
      <c r="H147" s="17"/>
      <c r="I147" s="17"/>
      <c r="J147" s="35"/>
      <c r="K147" s="35"/>
      <c r="L147" s="35"/>
      <c r="M147" s="35"/>
      <c r="N147" s="35"/>
      <c r="O147" s="36"/>
      <c r="P147" s="36"/>
      <c r="Q147" s="35"/>
      <c r="R147" s="35"/>
      <c r="S147" s="36"/>
      <c r="U147" s="37"/>
    </row>
    <row r="148" spans="1:21" ht="13.5">
      <c r="A148" s="5"/>
      <c r="B148" s="24"/>
      <c r="C148" s="24"/>
      <c r="D148" s="24"/>
      <c r="E148" s="53"/>
      <c r="F148" s="49"/>
      <c r="G148" s="7"/>
      <c r="H148" s="17"/>
      <c r="I148" s="17"/>
      <c r="J148" s="35"/>
      <c r="K148" s="35"/>
      <c r="L148" s="35"/>
      <c r="M148" s="35"/>
      <c r="N148" s="35"/>
      <c r="O148" s="36"/>
      <c r="P148" s="36"/>
      <c r="Q148" s="35"/>
      <c r="R148" s="35"/>
      <c r="S148" s="36"/>
      <c r="U148" s="37"/>
    </row>
    <row r="149" spans="1:21" ht="18.75" customHeight="1">
      <c r="A149" s="5"/>
      <c r="B149" s="90" t="s">
        <v>179</v>
      </c>
      <c r="C149" s="90"/>
      <c r="D149" s="90"/>
      <c r="E149" s="90"/>
      <c r="F149" s="90"/>
      <c r="G149" s="63" t="s">
        <v>180</v>
      </c>
      <c r="H149" s="35"/>
      <c r="I149" s="35"/>
      <c r="J149" s="35"/>
      <c r="K149" s="35"/>
      <c r="L149" s="35"/>
      <c r="M149" s="35"/>
      <c r="N149" s="35"/>
      <c r="O149" s="36"/>
      <c r="P149" s="36"/>
      <c r="Q149" s="35"/>
      <c r="R149" s="35"/>
      <c r="S149" s="36"/>
      <c r="U149" s="37"/>
    </row>
    <row r="150" spans="1:21" ht="24" customHeight="1">
      <c r="A150" s="5"/>
      <c r="B150" s="85" t="s">
        <v>181</v>
      </c>
      <c r="C150" s="85"/>
      <c r="D150" s="85"/>
      <c r="E150" s="85"/>
      <c r="F150" s="85"/>
      <c r="G150" s="65" t="s">
        <v>182</v>
      </c>
      <c r="H150" s="35"/>
      <c r="I150" s="35"/>
      <c r="J150" s="35"/>
      <c r="K150" s="35"/>
      <c r="L150" s="35"/>
      <c r="M150" s="35"/>
      <c r="N150" s="35"/>
      <c r="O150" s="36"/>
      <c r="P150" s="36"/>
      <c r="Q150" s="35"/>
      <c r="R150" s="35"/>
      <c r="S150" s="36"/>
      <c r="U150" s="37"/>
    </row>
    <row r="151" spans="1:21" ht="29.25" customHeight="1">
      <c r="A151" s="5"/>
      <c r="B151" s="90" t="s">
        <v>278</v>
      </c>
      <c r="C151" s="90"/>
      <c r="D151" s="90"/>
      <c r="E151" s="90"/>
      <c r="F151" s="90"/>
      <c r="G151" s="65" t="s">
        <v>183</v>
      </c>
      <c r="H151" s="35"/>
      <c r="I151" s="35"/>
      <c r="J151" s="35"/>
      <c r="K151" s="35"/>
      <c r="L151" s="35"/>
      <c r="M151" s="35"/>
      <c r="N151" s="35"/>
      <c r="O151" s="36"/>
      <c r="P151" s="36"/>
      <c r="Q151" s="35"/>
      <c r="R151" s="35"/>
      <c r="S151" s="36"/>
      <c r="U151" s="37"/>
    </row>
    <row r="152" spans="1:21" ht="28.5" customHeight="1">
      <c r="A152" s="5"/>
      <c r="B152" s="90" t="s">
        <v>184</v>
      </c>
      <c r="C152" s="90"/>
      <c r="D152" s="90"/>
      <c r="E152" s="90"/>
      <c r="F152" s="90"/>
      <c r="G152" s="65" t="s">
        <v>185</v>
      </c>
      <c r="H152" s="35"/>
      <c r="I152" s="35"/>
      <c r="J152" s="35"/>
      <c r="K152" s="35"/>
      <c r="L152" s="35"/>
      <c r="M152" s="35"/>
      <c r="N152" s="35"/>
      <c r="O152" s="36"/>
      <c r="P152" s="36"/>
      <c r="Q152" s="35"/>
      <c r="R152" s="35"/>
      <c r="S152" s="36"/>
      <c r="U152" s="37"/>
    </row>
    <row r="153" spans="1:21" ht="13.5">
      <c r="A153" s="5"/>
      <c r="B153" s="64"/>
      <c r="C153" s="54"/>
      <c r="D153" s="55"/>
      <c r="E153" s="55"/>
      <c r="F153" s="56"/>
      <c r="G153" s="56"/>
      <c r="H153" s="35"/>
      <c r="I153" s="35"/>
      <c r="J153" s="35"/>
      <c r="K153" s="35"/>
      <c r="L153" s="35"/>
      <c r="M153" s="35"/>
      <c r="N153" s="35"/>
      <c r="O153" s="36"/>
      <c r="P153" s="36"/>
      <c r="Q153" s="35"/>
      <c r="R153" s="35"/>
      <c r="S153" s="36"/>
      <c r="U153" s="37"/>
    </row>
    <row r="154" spans="1:21" ht="13.5">
      <c r="A154" s="5"/>
      <c r="B154" s="83"/>
      <c r="C154" s="83"/>
      <c r="D154" s="55"/>
      <c r="E154" s="55"/>
      <c r="F154" s="56"/>
      <c r="G154" s="56"/>
      <c r="H154" s="35"/>
      <c r="I154" s="35"/>
      <c r="J154" s="35"/>
      <c r="K154" s="35"/>
      <c r="L154" s="35"/>
      <c r="M154" s="35"/>
      <c r="N154" s="35"/>
      <c r="O154" s="36"/>
      <c r="P154" s="36"/>
      <c r="Q154" s="35"/>
      <c r="R154" s="35"/>
      <c r="S154" s="36"/>
      <c r="U154" s="37"/>
    </row>
    <row r="155" spans="1:21" ht="13.5">
      <c r="A155" s="5"/>
      <c r="B155" s="6"/>
      <c r="C155" s="55"/>
      <c r="D155" s="55"/>
      <c r="E155" s="55"/>
      <c r="F155" s="56"/>
      <c r="G155" s="56"/>
      <c r="H155" s="35"/>
      <c r="I155" s="35"/>
      <c r="J155" s="35"/>
      <c r="K155" s="35"/>
      <c r="L155" s="35"/>
      <c r="M155" s="35"/>
      <c r="N155" s="35"/>
      <c r="O155" s="36"/>
      <c r="P155" s="36"/>
      <c r="Q155" s="35"/>
      <c r="R155" s="35"/>
      <c r="S155" s="36"/>
      <c r="U155" s="37"/>
    </row>
    <row r="156" spans="1:21" ht="13.5">
      <c r="A156" s="5"/>
      <c r="B156" s="83"/>
      <c r="C156" s="83"/>
      <c r="D156" s="55"/>
      <c r="E156" s="55"/>
      <c r="F156" s="56"/>
      <c r="G156" s="56"/>
      <c r="H156" s="35"/>
      <c r="I156" s="35"/>
      <c r="J156" s="35"/>
      <c r="K156" s="35"/>
      <c r="L156" s="35"/>
      <c r="M156" s="35"/>
      <c r="N156" s="35"/>
      <c r="O156" s="36"/>
      <c r="P156" s="36"/>
      <c r="Q156" s="35"/>
      <c r="R156" s="35"/>
      <c r="S156" s="36"/>
      <c r="U156" s="37"/>
    </row>
    <row r="157" spans="1:21" ht="13.5">
      <c r="A157" s="5"/>
      <c r="B157" s="6"/>
      <c r="C157" s="55"/>
      <c r="D157" s="55"/>
      <c r="E157" s="55"/>
      <c r="F157" s="56"/>
      <c r="G157" s="56"/>
      <c r="H157" s="35"/>
      <c r="I157" s="35"/>
      <c r="J157" s="35"/>
      <c r="K157" s="35"/>
      <c r="L157" s="35"/>
      <c r="M157" s="35"/>
      <c r="N157" s="35"/>
      <c r="O157" s="36"/>
      <c r="P157" s="36"/>
      <c r="Q157" s="35"/>
      <c r="R157" s="35"/>
      <c r="S157" s="36"/>
      <c r="U157" s="37"/>
    </row>
    <row r="158" spans="1:21" ht="13.5">
      <c r="A158" s="5"/>
      <c r="B158" s="73"/>
      <c r="C158" s="74"/>
      <c r="D158" s="55"/>
      <c r="E158" s="55"/>
      <c r="F158" s="56"/>
      <c r="G158" s="56"/>
      <c r="H158" s="35"/>
      <c r="I158" s="35"/>
      <c r="J158" s="35"/>
      <c r="K158" s="35"/>
      <c r="L158" s="35"/>
      <c r="M158" s="35"/>
      <c r="N158" s="35"/>
      <c r="O158" s="36"/>
      <c r="P158" s="36"/>
      <c r="Q158" s="35"/>
      <c r="R158" s="35"/>
      <c r="S158" s="36"/>
      <c r="U158" s="37"/>
    </row>
    <row r="159" spans="1:21" ht="13.5">
      <c r="A159" s="5"/>
      <c r="B159" s="6"/>
      <c r="C159" s="55"/>
      <c r="D159" s="55"/>
      <c r="E159" s="55"/>
      <c r="F159" s="56"/>
      <c r="G159" s="56"/>
      <c r="H159" s="35"/>
      <c r="I159" s="35"/>
      <c r="J159" s="35"/>
      <c r="K159" s="35"/>
      <c r="L159" s="35"/>
      <c r="M159" s="35"/>
      <c r="N159" s="35"/>
      <c r="O159" s="36"/>
      <c r="P159" s="36"/>
      <c r="Q159" s="35"/>
      <c r="R159" s="35"/>
      <c r="S159" s="36"/>
      <c r="U159" s="37"/>
    </row>
    <row r="160" spans="1:21" ht="12.75">
      <c r="A160" s="75"/>
      <c r="B160" s="84"/>
      <c r="C160" s="84"/>
      <c r="D160" s="84"/>
      <c r="E160" s="84"/>
      <c r="F160" s="84"/>
      <c r="H160" s="35"/>
      <c r="I160" s="35"/>
      <c r="J160" s="35"/>
      <c r="K160" s="35"/>
      <c r="L160" s="35"/>
      <c r="M160" s="35"/>
      <c r="N160" s="35"/>
      <c r="O160" s="36"/>
      <c r="P160" s="36"/>
      <c r="Q160" s="35"/>
      <c r="R160" s="35"/>
      <c r="S160" s="36"/>
      <c r="U160" s="37"/>
    </row>
    <row r="161" spans="1:21" ht="12.75">
      <c r="A161" s="75"/>
      <c r="B161" s="85"/>
      <c r="C161" s="85"/>
      <c r="D161" s="85"/>
      <c r="E161" s="85"/>
      <c r="F161" s="85"/>
      <c r="H161" s="35"/>
      <c r="I161" s="35"/>
      <c r="J161" s="35"/>
      <c r="K161" s="35"/>
      <c r="L161" s="35"/>
      <c r="M161" s="35"/>
      <c r="N161" s="35"/>
      <c r="O161" s="36"/>
      <c r="P161" s="36"/>
      <c r="Q161" s="35"/>
      <c r="R161" s="35"/>
      <c r="S161" s="36"/>
      <c r="U161" s="37"/>
    </row>
    <row r="162" ht="12.75"/>
    <row r="163" ht="12.75"/>
    <row r="164" ht="12.75"/>
    <row r="165" ht="12.75"/>
    <row r="166" ht="12.75"/>
    <row r="167" ht="12.75"/>
    <row r="168" ht="12.75"/>
    <row r="169" spans="2:7" ht="12.75">
      <c r="B169" s="22"/>
      <c r="C169" s="22"/>
      <c r="D169" s="22"/>
      <c r="E169" s="22"/>
      <c r="F169" s="22"/>
      <c r="G169" s="22"/>
    </row>
    <row r="170" spans="2:7" ht="12.75">
      <c r="B170" s="22"/>
      <c r="C170" s="22"/>
      <c r="D170" s="22"/>
      <c r="E170" s="22"/>
      <c r="F170" s="22"/>
      <c r="G170" s="22"/>
    </row>
    <row r="171" spans="2:7" ht="12.75">
      <c r="B171" s="22"/>
      <c r="C171" s="22"/>
      <c r="D171" s="22"/>
      <c r="E171" s="22"/>
      <c r="F171" s="22"/>
      <c r="G171" s="22"/>
    </row>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sheetData>
  <sheetProtection/>
  <mergeCells count="17">
    <mergeCell ref="B4:G4"/>
    <mergeCell ref="B5:H5"/>
    <mergeCell ref="B127:D127"/>
    <mergeCell ref="B149:F149"/>
    <mergeCell ref="B150:F150"/>
    <mergeCell ref="B139:G139"/>
    <mergeCell ref="C146:F146"/>
    <mergeCell ref="B144:D144"/>
    <mergeCell ref="B6:G6"/>
    <mergeCell ref="B156:C156"/>
    <mergeCell ref="B160:F160"/>
    <mergeCell ref="B161:F161"/>
    <mergeCell ref="A130:G130"/>
    <mergeCell ref="B137:D137"/>
    <mergeCell ref="B154:C154"/>
    <mergeCell ref="B151:F151"/>
    <mergeCell ref="B152:F152"/>
  </mergeCells>
  <printOptions/>
  <pageMargins left="0.24" right="0.26" top="0.5" bottom="0.51" header="0.45" footer="0.3"/>
  <pageSetup horizontalDpi="600" verticalDpi="600" orientation="portrait"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2006-11-28T13:39:51Z</dcterms:created>
  <dcterms:modified xsi:type="dcterms:W3CDTF">2018-12-27T08:45:07Z</dcterms:modified>
  <cp:category/>
  <cp:version/>
  <cp:contentType/>
  <cp:contentStatus/>
</cp:coreProperties>
</file>