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822"/>
  <workbookPr/>
  <mc:AlternateContent xmlns:mc="http://schemas.openxmlformats.org/markup-compatibility/2006">
    <mc:Choice Requires="x15">
      <x15ac:absPath xmlns:x15ac="http://schemas.microsoft.com/office/spreadsheetml/2010/11/ac" url="D:\Personal\!RETROCONS_FACTURI\2026\!Oferte\AKIS -MAIA\sdfasdfa\"/>
    </mc:Choice>
  </mc:AlternateContent>
  <xr:revisionPtr revIDLastSave="0" documentId="13_ncr:1_{DEC8BF1B-F004-4C03-94FE-AA68A5C976B8}" xr6:coauthVersionLast="47" xr6:coauthVersionMax="47" xr10:uidLastSave="{00000000-0000-0000-0000-000000000000}"/>
  <bookViews>
    <workbookView xWindow="-120" yWindow="-120" windowWidth="29040" windowHeight="15840" tabRatio="500" xr2:uid="{00000000-000D-0000-FFFF-FFFF00000000}"/>
  </bookViews>
  <sheets>
    <sheet name="Plan Gantt" sheetId="1" r:id="rId1"/>
    <sheet name="Milestone-uri" sheetId="2" r:id="rId2"/>
    <sheet name="Matrice efort-cost" sheetId="3" r:id="rId3"/>
    <sheet name="Plan plăți" sheetId="4" r:id="rId4"/>
  </sheets>
  <calcPr calcId="191029" iterateDelta="1E-4"/>
  <extLst>
    <ext xmlns:loext="http://schemas.libreoffice.org/" uri="{7626C862-2A13-11E5-B345-FEFF819CDC9F}">
      <loext:extCalcPr stringRefSyntax="ExcelA1"/>
    </ext>
  </extLst>
</workbook>
</file>

<file path=xl/calcChain.xml><?xml version="1.0" encoding="utf-8"?>
<calcChain xmlns="http://schemas.openxmlformats.org/spreadsheetml/2006/main">
  <c r="E5" i="4" l="1"/>
  <c r="D5" i="4"/>
  <c r="E4" i="4"/>
  <c r="E3" i="4"/>
  <c r="E2" i="4"/>
  <c r="D19" i="3"/>
  <c r="E19" i="3" s="1"/>
  <c r="C19" i="3"/>
  <c r="E18" i="3"/>
  <c r="E17" i="3"/>
  <c r="E16" i="3"/>
  <c r="E15" i="3"/>
  <c r="E14" i="3"/>
  <c r="E8" i="3"/>
  <c r="C7" i="3"/>
  <c r="C9" i="3" s="1"/>
  <c r="D6" i="3"/>
  <c r="E6" i="3" s="1"/>
  <c r="D5" i="3"/>
  <c r="E5" i="3" s="1"/>
  <c r="D4" i="3"/>
  <c r="E4" i="3" s="1"/>
  <c r="D3" i="3"/>
  <c r="E3" i="3" s="1"/>
  <c r="D2" i="3"/>
  <c r="E2" i="3" s="1"/>
  <c r="D7" i="3" l="1"/>
  <c r="D9" i="3" s="1"/>
  <c r="E9" i="3" s="1"/>
  <c r="E7" i="3" l="1"/>
</calcChain>
</file>

<file path=xl/sharedStrings.xml><?xml version="1.0" encoding="utf-8"?>
<sst xmlns="http://schemas.openxmlformats.org/spreadsheetml/2006/main" count="422" uniqueCount="279">
  <si>
    <t>EXECUȚIE PLĂTITĂ (01.07.2026 – 31.12.2026)</t>
  </si>
  <si>
    <t>E5 PILOTARE (inclusă în ofertă)</t>
  </si>
  <si>
    <t>E6 MENTENANȚĂ (inclusă în ofertă)</t>
  </si>
  <si>
    <t>Iul 2026</t>
  </si>
  <si>
    <t>Aug 2026</t>
  </si>
  <si>
    <t>Sep 2026</t>
  </si>
  <si>
    <t>Oct 2026</t>
  </si>
  <si>
    <t>Noi 2026</t>
  </si>
  <si>
    <t>Dec 2026</t>
  </si>
  <si>
    <t>Ian 2027</t>
  </si>
  <si>
    <t>Feb 2027</t>
  </si>
  <si>
    <t>Mar 2027</t>
  </si>
  <si>
    <t>Apr 2027</t>
  </si>
  <si>
    <t>Mai 2027</t>
  </si>
  <si>
    <t>Iun 2027</t>
  </si>
  <si>
    <t>Iul 2027</t>
  </si>
  <si>
    <t>Aug 2027</t>
  </si>
  <si>
    <t>Sep 2027</t>
  </si>
  <si>
    <t>Oct 2027</t>
  </si>
  <si>
    <t>Noi 2027</t>
  </si>
  <si>
    <t>Dec 2027</t>
  </si>
  <si>
    <t>Cod</t>
  </si>
  <si>
    <t>Activitate</t>
  </si>
  <si>
    <t>Etapă</t>
  </si>
  <si>
    <t>Start</t>
  </si>
  <si>
    <t>Durată (săpt.)</t>
  </si>
  <si>
    <t>Efort (o-z)</t>
  </si>
  <si>
    <t>Responsabil</t>
  </si>
  <si>
    <t>S1</t>
  </si>
  <si>
    <t>S2</t>
  </si>
  <si>
    <t>S3</t>
  </si>
  <si>
    <t>S4</t>
  </si>
  <si>
    <t>S5</t>
  </si>
  <si>
    <t>S6</t>
  </si>
  <si>
    <t>S7</t>
  </si>
  <si>
    <t>S8</t>
  </si>
  <si>
    <t>S9</t>
  </si>
  <si>
    <t>S10</t>
  </si>
  <si>
    <t>S11</t>
  </si>
  <si>
    <t>S12</t>
  </si>
  <si>
    <t>S13</t>
  </si>
  <si>
    <t>S14</t>
  </si>
  <si>
    <t>S15</t>
  </si>
  <si>
    <t>S16</t>
  </si>
  <si>
    <t>S17</t>
  </si>
  <si>
    <t>S18</t>
  </si>
  <si>
    <t>S19</t>
  </si>
  <si>
    <t>S20</t>
  </si>
  <si>
    <t>S21</t>
  </si>
  <si>
    <t>S22</t>
  </si>
  <si>
    <t>S23</t>
  </si>
  <si>
    <t>S24</t>
  </si>
  <si>
    <t>S25</t>
  </si>
  <si>
    <t>S26</t>
  </si>
  <si>
    <t>S27</t>
  </si>
  <si>
    <t>L7</t>
  </si>
  <si>
    <t>L8</t>
  </si>
  <si>
    <t>L9</t>
  </si>
  <si>
    <t>L10</t>
  </si>
  <si>
    <t>L11</t>
  </si>
  <si>
    <t>L12</t>
  </si>
  <si>
    <t>L13</t>
  </si>
  <si>
    <t>L14</t>
  </si>
  <si>
    <t>L15</t>
  </si>
  <si>
    <t>L16</t>
  </si>
  <si>
    <t>L17</t>
  </si>
  <si>
    <t>L18</t>
  </si>
  <si>
    <t>E1</t>
  </si>
  <si>
    <t>ANALIZĂ, PROIECTARE ȘI DESIGN</t>
  </si>
  <si>
    <t>01.07.2026</t>
  </si>
  <si>
    <t>4</t>
  </si>
  <si>
    <t>1.2</t>
  </si>
  <si>
    <t>Interviuri și workshop cu MAIA, CCAR</t>
  </si>
  <si>
    <t>2</t>
  </si>
  <si>
    <t>8</t>
  </si>
  <si>
    <t>BA/DBA</t>
  </si>
  <si>
    <t>1.3</t>
  </si>
  <si>
    <t>Specificații funcționale + matrice</t>
  </si>
  <si>
    <t>08.07.2026</t>
  </si>
  <si>
    <t>10</t>
  </si>
  <si>
    <t>1.5</t>
  </si>
  <si>
    <t>Model logic + fizic PostgreSQL 14</t>
  </si>
  <si>
    <t>15.07.2026</t>
  </si>
  <si>
    <t>1.6</t>
  </si>
  <si>
    <t>1 variantă creativă MUD + prototip</t>
  </si>
  <si>
    <t>1</t>
  </si>
  <si>
    <t>6</t>
  </si>
  <si>
    <t>PM/UX</t>
  </si>
  <si>
    <t>1.7</t>
  </si>
  <si>
    <t>System Design Document (SDD)</t>
  </si>
  <si>
    <t>22.07.2026</t>
  </si>
  <si>
    <t>PM/UX + BA/DBA</t>
  </si>
  <si>
    <t>◆ M1</t>
  </si>
  <si>
    <t>E2</t>
  </si>
  <si>
    <t>CONFIGURARE INFRASTRUCTURĂ MCLOUD</t>
  </si>
  <si>
    <t>2.1</t>
  </si>
  <si>
    <t>Configurare medii (dev/test/pre-prod/prod)</t>
  </si>
  <si>
    <t>5</t>
  </si>
  <si>
    <t>Backend</t>
  </si>
  <si>
    <t>2.2</t>
  </si>
  <si>
    <t>Instalare Ubuntu 22.04 + Apache 2.4</t>
  </si>
  <si>
    <t>3</t>
  </si>
  <si>
    <t>2.3</t>
  </si>
  <si>
    <t>Instalare PHP 7.4, Laravel 8, extensii</t>
  </si>
  <si>
    <t>2.4</t>
  </si>
  <si>
    <t>Configurare PostgreSQL 14 + backup</t>
  </si>
  <si>
    <t>2.5</t>
  </si>
  <si>
    <t>Configurare Git + pipeline dev→test</t>
  </si>
  <si>
    <t>2.6</t>
  </si>
  <si>
    <t>Configurare Monolog + rotație log-uri</t>
  </si>
  <si>
    <t>E3</t>
  </si>
  <si>
    <t>DEZVOLTARE MODULE</t>
  </si>
  <si>
    <t>29.07.2026</t>
  </si>
  <si>
    <t>22</t>
  </si>
  <si>
    <t>3.1</t>
  </si>
  <si>
    <t>E3.1</t>
  </si>
  <si>
    <t>7</t>
  </si>
  <si>
    <t>35</t>
  </si>
  <si>
    <t>◆ M2</t>
  </si>
  <si>
    <t>3.2</t>
  </si>
  <si>
    <t>Modul 6.1 Site Public</t>
  </si>
  <si>
    <t>Frontend + Backend</t>
  </si>
  <si>
    <t>3.3</t>
  </si>
  <si>
    <t>Modul 6.14 Administrare și mentenanță</t>
  </si>
  <si>
    <t>05.08.2026</t>
  </si>
  <si>
    <t>20</t>
  </si>
  <si>
    <t>3.4</t>
  </si>
  <si>
    <t>Modul 6.3 Consilieri agricoli</t>
  </si>
  <si>
    <t>26.08.2026</t>
  </si>
  <si>
    <t>3.5</t>
  </si>
  <si>
    <t>Modul 6.4 Servicii consiliere agricolă</t>
  </si>
  <si>
    <t>02.09.2026</t>
  </si>
  <si>
    <t>18</t>
  </si>
  <si>
    <t>3.6</t>
  </si>
  <si>
    <t>Modul 6.2 Organizații cercetare/inovare</t>
  </si>
  <si>
    <t>16</t>
  </si>
  <si>
    <t>3.7</t>
  </si>
  <si>
    <t>Modul 6.5 Formare profesională</t>
  </si>
  <si>
    <t>09.09.2026</t>
  </si>
  <si>
    <t>3.8</t>
  </si>
  <si>
    <t>Module 6.6 Publicații + 6.12 Bibliotecă</t>
  </si>
  <si>
    <t>16.09.2026</t>
  </si>
  <si>
    <t>3.9</t>
  </si>
  <si>
    <t>Module 6.7 Rezultate + 6.9 Agenții sprijin</t>
  </si>
  <si>
    <t>30.09.2026</t>
  </si>
  <si>
    <t>◆ M3</t>
  </si>
  <si>
    <t>3.10</t>
  </si>
  <si>
    <t>Module 6.8 Subvenții + 6.11 Evenimente</t>
  </si>
  <si>
    <t>07.10.2026</t>
  </si>
  <si>
    <t>3.11</t>
  </si>
  <si>
    <t>Modul 6.10 Asociații + 6.13 Forumuri</t>
  </si>
  <si>
    <t>14.10.2026</t>
  </si>
  <si>
    <t>3.12</t>
  </si>
  <si>
    <t>Modul 6.15 Rapoarte și analize</t>
  </si>
  <si>
    <t>04.11.2026</t>
  </si>
  <si>
    <t>3.13</t>
  </si>
  <si>
    <t>Testare integrată finală (funcțional, perf, sec, WCAG)</t>
  </si>
  <si>
    <t>25.11.2026</t>
  </si>
  <si>
    <t>QA + Backend</t>
  </si>
  <si>
    <t>◆ M4</t>
  </si>
  <si>
    <t>E4</t>
  </si>
  <si>
    <t>RAPORTARE, INSTRUIRE ȘI DOCUMENTAȚIE</t>
  </si>
  <si>
    <t>02.12.2026</t>
  </si>
  <si>
    <t>4.1</t>
  </si>
  <si>
    <t>Finalizare manuale utilizator și administrator</t>
  </si>
  <si>
    <t>QA + PM/UX</t>
  </si>
  <si>
    <t>4.2</t>
  </si>
  <si>
    <t>Materiale instruire + prezentări</t>
  </si>
  <si>
    <t>09.12.2026</t>
  </si>
  <si>
    <t>QA</t>
  </si>
  <si>
    <t>4.3</t>
  </si>
  <si>
    <t>Instruire administratori (grupe 2-10 pers.)</t>
  </si>
  <si>
    <t>4.4</t>
  </si>
  <si>
    <t>Instruire utilizatori cheie</t>
  </si>
  <si>
    <t>16.12.2026</t>
  </si>
  <si>
    <t>4.5</t>
  </si>
  <si>
    <t>Raport final implementare + HOTO</t>
  </si>
  <si>
    <t>23.12.2026</t>
  </si>
  <si>
    <t>◆ M5</t>
  </si>
  <si>
    <t>E5</t>
  </si>
  <si>
    <t>PILOTARE SUPRAVEGHEATĂ</t>
  </si>
  <si>
    <t>01.01.2027</t>
  </si>
  <si>
    <t>13</t>
  </si>
  <si>
    <t>inclusă</t>
  </si>
  <si>
    <t>Echipă proiect</t>
  </si>
  <si>
    <t>◆ M6</t>
  </si>
  <si>
    <t>E6</t>
  </si>
  <si>
    <t>MENTENANȚĂ TEHNICĂ ȘI GARANȚIE</t>
  </si>
  <si>
    <t>01.04.2027</t>
  </si>
  <si>
    <t>39</t>
  </si>
  <si>
    <t>◆ M7</t>
  </si>
  <si>
    <t>LEGENDĂ</t>
  </si>
  <si>
    <t>E1 Analiză, proiectare și design</t>
  </si>
  <si>
    <t>E2 Configurare infrastructură MCloud</t>
  </si>
  <si>
    <t>E3 Dezvoltare module</t>
  </si>
  <si>
    <t>E3.1 Integrări M-Pass/M-Sign/M-Connect/M-Log + SMTP</t>
  </si>
  <si>
    <t>E4 Raportare, instruire și documentație</t>
  </si>
  <si>
    <t>E5 Pilotare supravegheată (inclusă, fără cost)</t>
  </si>
  <si>
    <t>E6 Mentenanță tehnică și garanție (inclusă, fără cost)</t>
  </si>
  <si>
    <t>◆ Milestone (M1..M7)</t>
  </si>
  <si>
    <t>Milestone</t>
  </si>
  <si>
    <t>Data planificată</t>
  </si>
  <si>
    <t>Livrabil principal</t>
  </si>
  <si>
    <t>M1</t>
  </si>
  <si>
    <t>Finalizare analiză/proiectare + configurare infrastructură</t>
  </si>
  <si>
    <t>31.07.2026</t>
  </si>
  <si>
    <t>E1 + E2</t>
  </si>
  <si>
    <t>SDD, model PostgreSQL, 3 variante MUD, plan testare, medii MCloud configurate (Ubuntu 22.04 + Apache 2.4)</t>
  </si>
  <si>
    <t>M2</t>
  </si>
  <si>
    <t>Finalizare integrări M-Pass, M-Sign, M-Connect, M-Log (E3.1)</t>
  </si>
  <si>
    <t>Integrări testate, raport integrare, notificări SMTP @gov.md funcționale</t>
  </si>
  <si>
    <t>M3</t>
  </si>
  <si>
    <t>Finalizare modul-nucleu + ≥50% dezvoltare</t>
  </si>
  <si>
    <t>31.10.2026</t>
  </si>
  <si>
    <t>Incrementele 6.1, 6.3, 6.14, 6.15 pe medii test + 50% din celelalte module</t>
  </si>
  <si>
    <t>M4</t>
  </si>
  <si>
    <t>Finalizare 100% dezvoltare</t>
  </si>
  <si>
    <t>15.12.2026</t>
  </si>
  <si>
    <t>Toate modulele 6.1 – 6.15 + raport complet de testare</t>
  </si>
  <si>
    <t>M5</t>
  </si>
  <si>
    <t>Finalizare raportare, instruire și documentație</t>
  </si>
  <si>
    <t>31.12.2026</t>
  </si>
  <si>
    <t>Manuale, materiale instruire, raport final implementare, HOTO</t>
  </si>
  <si>
    <t>M6</t>
  </si>
  <si>
    <t>Finalizare pilotare</t>
  </si>
  <si>
    <t>31.03.2027</t>
  </si>
  <si>
    <t>Raport de pilotare, ajustări finale post-producție</t>
  </si>
  <si>
    <t>M7</t>
  </si>
  <si>
    <t>Finalizare mentenanță / expirare contract</t>
  </si>
  <si>
    <t>31.12.2027</t>
  </si>
  <si>
    <t>Raport final de mentenanță</t>
  </si>
  <si>
    <t>Rol</t>
  </si>
  <si>
    <t>Tarif zilnic (lei)</t>
  </si>
  <si>
    <t>Om-zile</t>
  </si>
  <si>
    <t>Total (lei)</t>
  </si>
  <si>
    <t>% din buget</t>
  </si>
  <si>
    <t>Manager Proiect + UX/UI Designer</t>
  </si>
  <si>
    <t>Business Analyst + DBA</t>
  </si>
  <si>
    <t>Expert Frontend</t>
  </si>
  <si>
    <t>Expert Backend</t>
  </si>
  <si>
    <t>Expert QA + Instruire</t>
  </si>
  <si>
    <t>Subtotal personal</t>
  </si>
  <si>
    <t>—</t>
  </si>
  <si>
    <t>Cheltuieli de proiect (management, comunicare, rezerve)</t>
  </si>
  <si>
    <t>TOTAL fără TVA</t>
  </si>
  <si>
    <t>DISTRIBUȚIA PE ETAPE</t>
  </si>
  <si>
    <t>Perioadă</t>
  </si>
  <si>
    <t>Cost (lei)</t>
  </si>
  <si>
    <t>% buget</t>
  </si>
  <si>
    <t>Luna 1</t>
  </si>
  <si>
    <t>Luna 1 (paralel)</t>
  </si>
  <si>
    <t>E3 Dezvoltare module (inclusiv E3.1 Integrări)</t>
  </si>
  <si>
    <t>Lunile 2 – 6</t>
  </si>
  <si>
    <t>Luna 6</t>
  </si>
  <si>
    <t>Cheltuieli de proiect</t>
  </si>
  <si>
    <t>Tot parcursul</t>
  </si>
  <si>
    <t>TOTAL fără TVA (6 luni plătite)</t>
  </si>
  <si>
    <t>01.07.2026 – 31.12.2026</t>
  </si>
  <si>
    <t>E5 Pilotare (inclusă în ofertă)</t>
  </si>
  <si>
    <t>01.01.2027 – 31.03.2027 (3 luni)</t>
  </si>
  <si>
    <t>0,0%</t>
  </si>
  <si>
    <t>E6 Mentenanță (inclusă în ofertă)</t>
  </si>
  <si>
    <t>01.04.2027 – 31.12.2027 (9 luni)</t>
  </si>
  <si>
    <t>Tranșă</t>
  </si>
  <si>
    <t>Data</t>
  </si>
  <si>
    <t>Condiție recepție (milestone)</t>
  </si>
  <si>
    <t>Procent</t>
  </si>
  <si>
    <t>Sumă (lei fără TVA)</t>
  </si>
  <si>
    <t>Plata 1</t>
  </si>
  <si>
    <t>31.08.2026</t>
  </si>
  <si>
    <t>Recepția M1: finalizare analiză/proiectare (E1) + configurare infrastructură (E2) + demararea efectivă a dezvoltării</t>
  </si>
  <si>
    <t>Plata 2</t>
  </si>
  <si>
    <t>Recepția M2 și M3: integrări M-* finalizate (E3.1) + acoperire ≥50% dezvoltare module (E3)</t>
  </si>
  <si>
    <t>Plata 3</t>
  </si>
  <si>
    <t>Recepția M4 și M5: finalizare 100% dezvoltare (E3) + finalizare raportare, instruire și documentație (E4)</t>
  </si>
  <si>
    <t>TOTAL</t>
  </si>
  <si>
    <t>Toate plățile în perioada 01.07.2026 – 31.12.2026</t>
  </si>
  <si>
    <t>-</t>
  </si>
  <si>
    <t>E3.1 Integrări M-Pass, M-Sign, M-Connect, M-Log, SMTP @gov.md estimativ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</si>
</sst>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%"/>
  </numFmts>
  <fonts count="15" x14ac:knownFonts="1">
    <font>
      <sz val="11"/>
      <color theme="1"/>
      <name val="Calibri"/>
      <family val="2"/>
      <charset val="1"/>
    </font>
    <font>
      <b/>
      <sz val="10"/>
      <color rgb="FF000000"/>
      <name val="Arial"/>
      <charset val="1"/>
    </font>
    <font>
      <b/>
      <sz val="11"/>
      <color rgb="FFFFFFFF"/>
      <name val="Arial"/>
      <charset val="1"/>
    </font>
    <font>
      <b/>
      <sz val="11"/>
      <color rgb="FF000000"/>
      <name val="Arial"/>
      <charset val="1"/>
    </font>
    <font>
      <b/>
      <sz val="9"/>
      <color rgb="FF000000"/>
      <name val="Arial"/>
      <charset val="1"/>
    </font>
    <font>
      <b/>
      <sz val="10"/>
      <color rgb="FFFFFFFF"/>
      <name val="Arial"/>
      <charset val="1"/>
    </font>
    <font>
      <b/>
      <sz val="9"/>
      <color rgb="FFFFFFFF"/>
      <name val="Arial"/>
      <charset val="1"/>
    </font>
    <font>
      <sz val="10"/>
      <color rgb="FF000000"/>
      <name val="Arial"/>
      <charset val="1"/>
    </font>
    <font>
      <sz val="9"/>
      <color rgb="FF000000"/>
      <name val="Arial"/>
      <charset val="1"/>
    </font>
    <font>
      <b/>
      <sz val="8"/>
      <color rgb="FFC00000"/>
      <name val="Arial"/>
      <charset val="1"/>
    </font>
    <font>
      <b/>
      <sz val="11"/>
      <color rgb="FF1F4E79"/>
      <name val="Arial"/>
      <charset val="1"/>
    </font>
    <font>
      <b/>
      <sz val="12"/>
      <color rgb="FF1F4E79"/>
      <name val="Arial"/>
      <charset val="1"/>
    </font>
    <font>
      <b/>
      <sz val="12"/>
      <color rgb="FF000000"/>
      <name val="Arial"/>
      <charset val="1"/>
    </font>
    <font>
      <b/>
      <sz val="10"/>
      <color rgb="FF1F4E79"/>
      <name val="Arial"/>
      <charset val="1"/>
    </font>
    <font>
      <b/>
      <sz val="8"/>
      <color theme="0"/>
      <name val="Arial"/>
      <family val="2"/>
      <charset val="238"/>
    </font>
  </fonts>
  <fills count="16">
    <fill>
      <patternFill patternType="none"/>
    </fill>
    <fill>
      <patternFill patternType="gray125"/>
    </fill>
    <fill>
      <patternFill patternType="solid">
        <fgColor rgb="FFFFFFFF"/>
        <bgColor rgb="FFF2F2F2"/>
      </patternFill>
    </fill>
    <fill>
      <patternFill patternType="solid">
        <fgColor rgb="FF1F4E79"/>
        <bgColor rgb="FF003366"/>
      </patternFill>
    </fill>
    <fill>
      <patternFill patternType="solid">
        <fgColor rgb="FFB4A7D6"/>
        <bgColor rgb="FFA6A6A6"/>
      </patternFill>
    </fill>
    <fill>
      <patternFill patternType="solid">
        <fgColor rgb="FF8DB3E2"/>
        <bgColor rgb="FF9999FF"/>
      </patternFill>
    </fill>
    <fill>
      <patternFill patternType="solid">
        <fgColor rgb="FFD9E2F3"/>
        <bgColor rgb="FFDDEBF7"/>
      </patternFill>
    </fill>
    <fill>
      <patternFill patternType="solid">
        <fgColor rgb="FF2E75B6"/>
        <bgColor rgb="FF0066CC"/>
      </patternFill>
    </fill>
    <fill>
      <patternFill patternType="solid">
        <fgColor rgb="FFDDEBF7"/>
        <bgColor rgb="FFD9E2F3"/>
      </patternFill>
    </fill>
    <fill>
      <patternFill patternType="solid">
        <fgColor rgb="FFBDD7EE"/>
        <bgColor rgb="FFD9E2F3"/>
      </patternFill>
    </fill>
    <fill>
      <patternFill patternType="solid">
        <fgColor rgb="FFF2F2F2"/>
        <bgColor rgb="FFDDEBF7"/>
      </patternFill>
    </fill>
    <fill>
      <patternFill patternType="solid">
        <fgColor rgb="FFF8CBAD"/>
        <bgColor rgb="FFFFE699"/>
      </patternFill>
    </fill>
    <fill>
      <patternFill patternType="solid">
        <fgColor rgb="FFC6E0B4"/>
        <bgColor rgb="FFBDD7EE"/>
      </patternFill>
    </fill>
    <fill>
      <patternFill patternType="solid">
        <fgColor rgb="FFFFE699"/>
        <bgColor rgb="FFFFF2CC"/>
      </patternFill>
    </fill>
    <fill>
      <patternFill patternType="solid">
        <fgColor rgb="FFFFF2CC"/>
        <bgColor rgb="FFF2F2F2"/>
      </patternFill>
    </fill>
    <fill>
      <patternFill patternType="solid">
        <fgColor theme="5"/>
        <bgColor rgb="FFA6A6A6"/>
      </patternFill>
    </fill>
  </fills>
  <borders count="3">
    <border>
      <left/>
      <right/>
      <top/>
      <bottom/>
      <diagonal/>
    </border>
    <border>
      <left style="thin">
        <color rgb="FFA6A6A6"/>
      </left>
      <right style="thin">
        <color rgb="FFA6A6A6"/>
      </right>
      <top style="thin">
        <color rgb="FFA6A6A6"/>
      </top>
      <bottom style="thin">
        <color rgb="FFA6A6A6"/>
      </bottom>
      <diagonal/>
    </border>
    <border>
      <left style="thin">
        <color rgb="FFA6A6A6"/>
      </left>
      <right/>
      <top style="thin">
        <color rgb="FFA6A6A6"/>
      </top>
      <bottom style="thin">
        <color rgb="FFA6A6A6"/>
      </bottom>
      <diagonal/>
    </border>
  </borders>
  <cellStyleXfs count="1">
    <xf numFmtId="0" fontId="0" fillId="0" borderId="0"/>
  </cellStyleXfs>
  <cellXfs count="71">
    <xf numFmtId="0" fontId="0" fillId="0" borderId="0" xfId="0"/>
    <xf numFmtId="0" fontId="1" fillId="2" borderId="1" xfId="0" applyFont="1" applyFill="1" applyBorder="1" applyAlignment="1">
      <alignment horizontal="center" vertical="center" wrapText="1"/>
    </xf>
    <xf numFmtId="0" fontId="4" fillId="6" borderId="1" xfId="0" applyFont="1" applyFill="1" applyBorder="1" applyAlignment="1">
      <alignment horizontal="center" vertical="center" wrapText="1"/>
    </xf>
    <xf numFmtId="0" fontId="5" fillId="3" borderId="1" xfId="0" applyFont="1" applyFill="1" applyBorder="1" applyAlignment="1">
      <alignment horizontal="center" vertical="center" wrapText="1"/>
    </xf>
    <xf numFmtId="0" fontId="6" fillId="7" borderId="1" xfId="0" applyFont="1" applyFill="1" applyBorder="1" applyAlignment="1">
      <alignment horizontal="center" vertical="center" wrapText="1"/>
    </xf>
    <xf numFmtId="0" fontId="1" fillId="8" borderId="1" xfId="0" applyFont="1" applyFill="1" applyBorder="1" applyAlignment="1">
      <alignment horizontal="center" vertical="center" wrapText="1"/>
    </xf>
    <xf numFmtId="0" fontId="1" fillId="8" borderId="1" xfId="0" applyFont="1" applyFill="1" applyBorder="1" applyAlignment="1">
      <alignment horizontal="left" vertical="center" wrapText="1"/>
    </xf>
    <xf numFmtId="0" fontId="4" fillId="8" borderId="1" xfId="0" applyFont="1" applyFill="1" applyBorder="1" applyAlignment="1">
      <alignment horizontal="center" vertical="center" wrapText="1"/>
    </xf>
    <xf numFmtId="0" fontId="4" fillId="8" borderId="1" xfId="0" applyFont="1" applyFill="1" applyBorder="1" applyAlignment="1">
      <alignment horizontal="left" vertical="center" wrapText="1"/>
    </xf>
    <xf numFmtId="0" fontId="0" fillId="9" borderId="1" xfId="0" applyFill="1" applyBorder="1"/>
    <xf numFmtId="0" fontId="0" fillId="8" borderId="1" xfId="0" applyFill="1" applyBorder="1"/>
    <xf numFmtId="0" fontId="7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left" vertical="center" wrapText="1"/>
    </xf>
    <xf numFmtId="0" fontId="8" fillId="0" borderId="1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left" vertical="center" wrapText="1"/>
    </xf>
    <xf numFmtId="0" fontId="0" fillId="0" borderId="1" xfId="0" applyBorder="1"/>
    <xf numFmtId="0" fontId="7" fillId="10" borderId="1" xfId="0" applyFont="1" applyFill="1" applyBorder="1" applyAlignment="1">
      <alignment horizontal="center" vertical="center" wrapText="1"/>
    </xf>
    <xf numFmtId="0" fontId="7" fillId="10" borderId="1" xfId="0" applyFont="1" applyFill="1" applyBorder="1" applyAlignment="1">
      <alignment horizontal="left" vertical="center" wrapText="1"/>
    </xf>
    <xf numFmtId="0" fontId="8" fillId="10" borderId="1" xfId="0" applyFont="1" applyFill="1" applyBorder="1" applyAlignment="1">
      <alignment horizontal="center" vertical="center" wrapText="1"/>
    </xf>
    <xf numFmtId="0" fontId="8" fillId="10" borderId="1" xfId="0" applyFont="1" applyFill="1" applyBorder="1" applyAlignment="1">
      <alignment horizontal="left" vertical="center" wrapText="1"/>
    </xf>
    <xf numFmtId="0" fontId="0" fillId="10" borderId="1" xfId="0" applyFill="1" applyBorder="1"/>
    <xf numFmtId="0" fontId="9" fillId="9" borderId="1" xfId="0" applyFont="1" applyFill="1" applyBorder="1" applyAlignment="1">
      <alignment horizontal="center" vertical="center"/>
    </xf>
    <xf numFmtId="0" fontId="0" fillId="11" borderId="1" xfId="0" applyFill="1" applyBorder="1"/>
    <xf numFmtId="0" fontId="9" fillId="11" borderId="1" xfId="0" applyFont="1" applyFill="1" applyBorder="1" applyAlignment="1">
      <alignment horizontal="center" vertical="center"/>
    </xf>
    <xf numFmtId="0" fontId="0" fillId="12" borderId="1" xfId="0" applyFill="1" applyBorder="1"/>
    <xf numFmtId="0" fontId="9" fillId="12" borderId="1" xfId="0" applyFont="1" applyFill="1" applyBorder="1" applyAlignment="1">
      <alignment horizontal="center" vertical="center"/>
    </xf>
    <xf numFmtId="0" fontId="0" fillId="13" borderId="1" xfId="0" applyFill="1" applyBorder="1"/>
    <xf numFmtId="0" fontId="9" fillId="13" borderId="1" xfId="0" applyFont="1" applyFill="1" applyBorder="1" applyAlignment="1">
      <alignment horizontal="center" vertical="center"/>
    </xf>
    <xf numFmtId="0" fontId="0" fillId="4" borderId="1" xfId="0" applyFill="1" applyBorder="1"/>
    <xf numFmtId="0" fontId="9" fillId="4" borderId="1" xfId="0" applyFont="1" applyFill="1" applyBorder="1" applyAlignment="1">
      <alignment horizontal="center" vertical="center"/>
    </xf>
    <xf numFmtId="0" fontId="0" fillId="5" borderId="1" xfId="0" applyFill="1" applyBorder="1"/>
    <xf numFmtId="0" fontId="9" fillId="5" borderId="1" xfId="0" applyFont="1" applyFill="1" applyBorder="1" applyAlignment="1">
      <alignment horizontal="center" vertical="center"/>
    </xf>
    <xf numFmtId="0" fontId="10" fillId="0" borderId="1" xfId="0" applyFont="1" applyBorder="1" applyAlignment="1">
      <alignment horizontal="left" vertical="center" wrapText="1"/>
    </xf>
    <xf numFmtId="0" fontId="0" fillId="2" borderId="1" xfId="0" applyFill="1" applyBorder="1"/>
    <xf numFmtId="0" fontId="1" fillId="10" borderId="1" xfId="0" applyFont="1" applyFill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10" borderId="1" xfId="0" applyFont="1" applyFill="1" applyBorder="1" applyAlignment="1">
      <alignment horizontal="left" vertical="center" wrapText="1"/>
    </xf>
    <xf numFmtId="3" fontId="7" fillId="10" borderId="1" xfId="0" applyNumberFormat="1" applyFont="1" applyFill="1" applyBorder="1" applyAlignment="1">
      <alignment horizontal="center" vertical="center" wrapText="1"/>
    </xf>
    <xf numFmtId="164" fontId="7" fillId="10" borderId="1" xfId="0" applyNumberFormat="1" applyFont="1" applyFill="1" applyBorder="1" applyAlignment="1">
      <alignment horizontal="center" vertical="center" wrapText="1"/>
    </xf>
    <xf numFmtId="0" fontId="1" fillId="0" borderId="1" xfId="0" applyFont="1" applyBorder="1" applyAlignment="1">
      <alignment horizontal="left" vertical="center" wrapText="1"/>
    </xf>
    <xf numFmtId="3" fontId="7" fillId="0" borderId="1" xfId="0" applyNumberFormat="1" applyFont="1" applyBorder="1" applyAlignment="1">
      <alignment horizontal="center" vertical="center" wrapText="1"/>
    </xf>
    <xf numFmtId="164" fontId="7" fillId="0" borderId="1" xfId="0" applyNumberFormat="1" applyFont="1" applyBorder="1" applyAlignment="1">
      <alignment horizontal="center" vertical="center" wrapText="1"/>
    </xf>
    <xf numFmtId="3" fontId="1" fillId="8" borderId="1" xfId="0" applyNumberFormat="1" applyFont="1" applyFill="1" applyBorder="1" applyAlignment="1">
      <alignment horizontal="center" vertical="center" wrapText="1"/>
    </xf>
    <xf numFmtId="164" fontId="1" fillId="8" borderId="1" xfId="0" applyNumberFormat="1" applyFont="1" applyFill="1" applyBorder="1" applyAlignment="1">
      <alignment horizontal="center" vertical="center" wrapText="1"/>
    </xf>
    <xf numFmtId="0" fontId="1" fillId="14" borderId="1" xfId="0" applyFont="1" applyFill="1" applyBorder="1" applyAlignment="1">
      <alignment horizontal="left" vertical="center" wrapText="1"/>
    </xf>
    <xf numFmtId="0" fontId="1" fillId="14" borderId="1" xfId="0" applyFont="1" applyFill="1" applyBorder="1" applyAlignment="1">
      <alignment horizontal="center" vertical="center" wrapText="1"/>
    </xf>
    <xf numFmtId="3" fontId="1" fillId="14" borderId="1" xfId="0" applyNumberFormat="1" applyFont="1" applyFill="1" applyBorder="1" applyAlignment="1">
      <alignment horizontal="center" vertical="center" wrapText="1"/>
    </xf>
    <xf numFmtId="164" fontId="1" fillId="14" borderId="1" xfId="0" applyNumberFormat="1" applyFont="1" applyFill="1" applyBorder="1" applyAlignment="1">
      <alignment horizontal="center" vertical="center" wrapText="1"/>
    </xf>
    <xf numFmtId="0" fontId="3" fillId="6" borderId="1" xfId="0" applyFont="1" applyFill="1" applyBorder="1" applyAlignment="1">
      <alignment horizontal="left" vertical="center" wrapText="1"/>
    </xf>
    <xf numFmtId="0" fontId="3" fillId="6" borderId="1" xfId="0" applyFont="1" applyFill="1" applyBorder="1" applyAlignment="1">
      <alignment horizontal="center" vertical="center" wrapText="1"/>
    </xf>
    <xf numFmtId="3" fontId="3" fillId="6" borderId="1" xfId="0" applyNumberFormat="1" applyFont="1" applyFill="1" applyBorder="1" applyAlignment="1">
      <alignment horizontal="center" vertical="center" wrapText="1"/>
    </xf>
    <xf numFmtId="164" fontId="3" fillId="6" borderId="1" xfId="0" applyNumberFormat="1" applyFont="1" applyFill="1" applyBorder="1" applyAlignment="1">
      <alignment horizontal="center" vertical="center" wrapText="1"/>
    </xf>
    <xf numFmtId="0" fontId="11" fillId="0" borderId="1" xfId="0" applyFont="1" applyBorder="1" applyAlignment="1">
      <alignment horizontal="left" vertical="center" wrapText="1"/>
    </xf>
    <xf numFmtId="0" fontId="1" fillId="6" borderId="1" xfId="0" applyFont="1" applyFill="1" applyBorder="1" applyAlignment="1">
      <alignment horizontal="center" vertical="center" wrapText="1"/>
    </xf>
    <xf numFmtId="0" fontId="7" fillId="14" borderId="1" xfId="0" applyFont="1" applyFill="1" applyBorder="1" applyAlignment="1">
      <alignment horizontal="center" vertical="center" wrapText="1"/>
    </xf>
    <xf numFmtId="0" fontId="3" fillId="10" borderId="1" xfId="0" applyFont="1" applyFill="1" applyBorder="1" applyAlignment="1">
      <alignment horizontal="center" vertical="center" wrapText="1"/>
    </xf>
    <xf numFmtId="9" fontId="7" fillId="10" borderId="1" xfId="0" applyNumberFormat="1" applyFont="1" applyFill="1" applyBorder="1" applyAlignment="1">
      <alignment horizontal="center" vertical="center" wrapText="1"/>
    </xf>
    <xf numFmtId="3" fontId="1" fillId="10" borderId="1" xfId="0" applyNumberFormat="1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9" fontId="7" fillId="0" borderId="1" xfId="0" applyNumberFormat="1" applyFont="1" applyBorder="1" applyAlignment="1">
      <alignment horizontal="center" vertical="center" wrapText="1"/>
    </xf>
    <xf numFmtId="3" fontId="1" fillId="0" borderId="1" xfId="0" applyNumberFormat="1" applyFont="1" applyBorder="1" applyAlignment="1">
      <alignment horizontal="center" vertical="center" wrapText="1"/>
    </xf>
    <xf numFmtId="0" fontId="12" fillId="6" borderId="1" xfId="0" applyFont="1" applyFill="1" applyBorder="1" applyAlignment="1">
      <alignment horizontal="center" vertical="center" wrapText="1"/>
    </xf>
    <xf numFmtId="0" fontId="1" fillId="6" borderId="1" xfId="0" applyFont="1" applyFill="1" applyBorder="1" applyAlignment="1">
      <alignment horizontal="left" vertical="center" wrapText="1"/>
    </xf>
    <xf numFmtId="9" fontId="3" fillId="6" borderId="1" xfId="0" applyNumberFormat="1" applyFont="1" applyFill="1" applyBorder="1" applyAlignment="1">
      <alignment horizontal="center" vertical="center" wrapText="1"/>
    </xf>
    <xf numFmtId="0" fontId="0" fillId="15" borderId="1" xfId="0" applyFill="1" applyBorder="1"/>
    <xf numFmtId="0" fontId="14" fillId="15" borderId="1" xfId="0" applyFont="1" applyFill="1" applyBorder="1" applyAlignment="1">
      <alignment horizontal="center" vertical="center"/>
    </xf>
    <xf numFmtId="0" fontId="13" fillId="0" borderId="1" xfId="0" applyFont="1" applyBorder="1" applyAlignment="1">
      <alignment horizontal="left" vertical="center" wrapText="1"/>
    </xf>
    <xf numFmtId="0" fontId="2" fillId="3" borderId="2" xfId="0" applyFont="1" applyFill="1" applyBorder="1" applyAlignment="1">
      <alignment horizontal="center" vertical="center" wrapText="1"/>
    </xf>
    <xf numFmtId="0" fontId="3" fillId="4" borderId="2" xfId="0" applyFont="1" applyFill="1" applyBorder="1" applyAlignment="1">
      <alignment horizontal="center" vertical="center" wrapText="1"/>
    </xf>
    <xf numFmtId="0" fontId="3" fillId="5" borderId="2" xfId="0" applyFont="1" applyFill="1" applyBorder="1" applyAlignment="1">
      <alignment horizontal="center" vertical="center" wrapText="1"/>
    </xf>
    <xf numFmtId="0" fontId="4" fillId="6" borderId="2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colors>
    <indexedColors>
      <rgbColor rgb="FF000000"/>
      <rgbColor rgb="FFFFFFFF"/>
      <rgbColor rgb="FFC0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B4A7D6"/>
      <rgbColor rgb="FF808080"/>
      <rgbColor rgb="FF9999FF"/>
      <rgbColor rgb="FF993366"/>
      <rgbColor rgb="FFFFF2CC"/>
      <rgbColor rgb="FFDDEBF7"/>
      <rgbColor rgb="FF660066"/>
      <rgbColor rgb="FFFF8080"/>
      <rgbColor rgb="FF0066CC"/>
      <rgbColor rgb="FFBDD7EE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F2F2F2"/>
      <rgbColor rgb="FFC6E0B4"/>
      <rgbColor rgb="FFFFE699"/>
      <rgbColor rgb="FF8DB3E2"/>
      <rgbColor rgb="FFFF99CC"/>
      <rgbColor rgb="FFD9E2F3"/>
      <rgbColor rgb="FFF8CBAD"/>
      <rgbColor rgb="FF2E75B6"/>
      <rgbColor rgb="FF33CCCC"/>
      <rgbColor rgb="FF92D050"/>
      <rgbColor rgb="FFFFCC00"/>
      <rgbColor rgb="FFFF9900"/>
      <rgbColor rgb="FFFF6600"/>
      <rgbColor rgb="FF666699"/>
      <rgbColor rgb="FFA6A6A6"/>
      <rgbColor rgb="FF003366"/>
      <rgbColor rgb="FF339966"/>
      <rgbColor rgb="FF003300"/>
      <rgbColor rgb="FF333300"/>
      <rgbColor rgb="FF993300"/>
      <rgbColor rgb="FF993366"/>
      <rgbColor rgb="FF1F4E7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rgbClr val="000000"/>
      </a:dk1>
      <a:lt1>
        <a:srgbClr val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tint val="50000"/>
              </a:schemeClr>
            </a:gs>
            <a:gs pos="35000">
              <a:schemeClr val="phClr">
                <a:tint val="37000"/>
              </a:schemeClr>
            </a:gs>
            <a:gs pos="100000">
              <a:schemeClr val="phClr">
                <a:tint val="15000"/>
              </a:schemeClr>
            </a:gs>
          </a:gsLst>
          <a:lin ang="16200000" scaled="1"/>
          <a:tileRect/>
        </a:gradFill>
        <a:gradFill>
          <a:gsLst>
            <a:gs pos="0">
              <a:schemeClr val="phClr">
                <a:shade val="51000"/>
              </a:schemeClr>
            </a:gs>
            <a:gs pos="80000">
              <a:schemeClr val="phClr">
                <a:shade val="93000"/>
              </a:schemeClr>
            </a:gs>
            <a:gs pos="100000">
              <a:schemeClr val="phClr">
                <a:shade val="94000"/>
              </a:schemeClr>
            </a:gs>
          </a:gsLst>
          <a:lin ang="16200000" scaled="0"/>
          <a:tileRect/>
        </a:gradFill>
      </a:fillStyleLst>
      <a:lnStyleLst>
        <a:ln w="9525" cap="flat" cmpd="sng" algn="ctr">
          <a:prstDash val="solid"/>
        </a:ln>
        <a:ln w="25400" cap="flat" cmpd="sng" algn="ctr">
          <a:prstDash val="solid"/>
        </a:ln>
        <a:ln w="38100" cap="flat" cmpd="sng" algn="ctr"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gradFill>
          <a:gsLst>
            <a:gs pos="0">
              <a:schemeClr val="phClr">
                <a:tint val="40000"/>
              </a:schemeClr>
            </a:gs>
            <a:gs pos="40000">
              <a:schemeClr val="phClr">
                <a:tint val="45000"/>
                <a:shade val="99000"/>
              </a:schemeClr>
            </a:gs>
            <a:gs pos="100000">
              <a:schemeClr val="phClr">
                <a:shade val="20000"/>
              </a:schemeClr>
            </a:gs>
          </a:gsLst>
          <a:path path="circle">
            <a:fillToRect l="50000" t="-80000" r="50000" b="180000"/>
          </a:path>
          <a:tileRect/>
        </a:gradFill>
        <a:gradFill>
          <a:gsLst>
            <a:gs pos="0">
              <a:schemeClr val="phClr">
                <a:tint val="80000"/>
              </a:schemeClr>
            </a:gs>
            <a:gs pos="100000">
              <a:schemeClr val="phClr">
                <a:shade val="3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T49"/>
  <sheetViews>
    <sheetView tabSelected="1" zoomScaleNormal="100" workbookViewId="0">
      <pane ySplit="3" topLeftCell="A16" activePane="bottomLeft" state="frozen"/>
      <selection pane="bottomLeft" activeCell="G21" sqref="G21"/>
    </sheetView>
  </sheetViews>
  <sheetFormatPr defaultColWidth="8.7109375" defaultRowHeight="15" x14ac:dyDescent="0.25"/>
  <cols>
    <col min="1" max="1" width="6" customWidth="1"/>
    <col min="2" max="2" width="42" customWidth="1"/>
    <col min="3" max="3" width="7" customWidth="1"/>
    <col min="4" max="4" width="11" customWidth="1"/>
    <col min="5" max="5" width="7" customWidth="1"/>
    <col min="6" max="6" width="8" customWidth="1"/>
    <col min="7" max="7" width="16" customWidth="1"/>
    <col min="8" max="46" width="4.42578125" customWidth="1"/>
  </cols>
  <sheetData>
    <row r="1" spans="1:46" ht="21.75" customHeight="1" x14ac:dyDescent="0.25">
      <c r="A1" s="1"/>
      <c r="B1" s="1"/>
      <c r="C1" s="1"/>
      <c r="D1" s="1"/>
      <c r="E1" s="1"/>
      <c r="F1" s="1"/>
      <c r="G1" s="1"/>
      <c r="H1" s="67" t="s">
        <v>0</v>
      </c>
      <c r="I1" s="67"/>
      <c r="J1" s="67"/>
      <c r="K1" s="67"/>
      <c r="L1" s="67"/>
      <c r="M1" s="67"/>
      <c r="N1" s="67"/>
      <c r="O1" s="67"/>
      <c r="P1" s="67"/>
      <c r="Q1" s="67"/>
      <c r="R1" s="67"/>
      <c r="S1" s="67"/>
      <c r="T1" s="67"/>
      <c r="U1" s="67"/>
      <c r="V1" s="67"/>
      <c r="W1" s="67"/>
      <c r="X1" s="67"/>
      <c r="Y1" s="67"/>
      <c r="Z1" s="67"/>
      <c r="AA1" s="67"/>
      <c r="AB1" s="67"/>
      <c r="AC1" s="67"/>
      <c r="AD1" s="67"/>
      <c r="AE1" s="67"/>
      <c r="AF1" s="67"/>
      <c r="AG1" s="67"/>
      <c r="AH1" s="67"/>
      <c r="AI1" s="68" t="s">
        <v>1</v>
      </c>
      <c r="AJ1" s="68"/>
      <c r="AK1" s="68"/>
      <c r="AL1" s="69" t="s">
        <v>2</v>
      </c>
      <c r="AM1" s="69"/>
      <c r="AN1" s="69"/>
      <c r="AO1" s="69"/>
      <c r="AP1" s="69"/>
      <c r="AQ1" s="69"/>
      <c r="AR1" s="69"/>
      <c r="AS1" s="69"/>
      <c r="AT1" s="69"/>
    </row>
    <row r="2" spans="1:46" ht="18" customHeight="1" x14ac:dyDescent="0.25">
      <c r="A2" s="1"/>
      <c r="B2" s="1"/>
      <c r="C2" s="1"/>
      <c r="D2" s="1"/>
      <c r="E2" s="1"/>
      <c r="F2" s="1"/>
      <c r="G2" s="1"/>
      <c r="H2" s="70" t="s">
        <v>3</v>
      </c>
      <c r="I2" s="70"/>
      <c r="J2" s="70"/>
      <c r="K2" s="70"/>
      <c r="L2" s="70"/>
      <c r="M2" s="70" t="s">
        <v>4</v>
      </c>
      <c r="N2" s="70"/>
      <c r="O2" s="70"/>
      <c r="P2" s="70"/>
      <c r="Q2" s="70" t="s">
        <v>5</v>
      </c>
      <c r="R2" s="70"/>
      <c r="S2" s="70"/>
      <c r="T2" s="70"/>
      <c r="U2" s="70"/>
      <c r="V2" s="70" t="s">
        <v>6</v>
      </c>
      <c r="W2" s="70"/>
      <c r="X2" s="70"/>
      <c r="Y2" s="70"/>
      <c r="Z2" s="70" t="s">
        <v>7</v>
      </c>
      <c r="AA2" s="70"/>
      <c r="AB2" s="70"/>
      <c r="AC2" s="70"/>
      <c r="AD2" s="70" t="s">
        <v>8</v>
      </c>
      <c r="AE2" s="70"/>
      <c r="AF2" s="70"/>
      <c r="AG2" s="70"/>
      <c r="AH2" s="70"/>
      <c r="AI2" s="2" t="s">
        <v>9</v>
      </c>
      <c r="AJ2" s="2" t="s">
        <v>10</v>
      </c>
      <c r="AK2" s="2" t="s">
        <v>11</v>
      </c>
      <c r="AL2" s="2" t="s">
        <v>12</v>
      </c>
      <c r="AM2" s="2" t="s">
        <v>13</v>
      </c>
      <c r="AN2" s="2" t="s">
        <v>14</v>
      </c>
      <c r="AO2" s="2" t="s">
        <v>15</v>
      </c>
      <c r="AP2" s="2" t="s">
        <v>16</v>
      </c>
      <c r="AQ2" s="2" t="s">
        <v>17</v>
      </c>
      <c r="AR2" s="2" t="s">
        <v>18</v>
      </c>
      <c r="AS2" s="2" t="s">
        <v>19</v>
      </c>
      <c r="AT2" s="2" t="s">
        <v>20</v>
      </c>
    </row>
    <row r="3" spans="1:46" ht="19.5" customHeight="1" x14ac:dyDescent="0.25">
      <c r="A3" s="3" t="s">
        <v>21</v>
      </c>
      <c r="B3" s="3" t="s">
        <v>22</v>
      </c>
      <c r="C3" s="3" t="s">
        <v>23</v>
      </c>
      <c r="D3" s="3" t="s">
        <v>24</v>
      </c>
      <c r="E3" s="3" t="s">
        <v>25</v>
      </c>
      <c r="F3" s="3" t="s">
        <v>26</v>
      </c>
      <c r="G3" s="3" t="s">
        <v>27</v>
      </c>
      <c r="H3" s="4" t="s">
        <v>28</v>
      </c>
      <c r="I3" s="4" t="s">
        <v>29</v>
      </c>
      <c r="J3" s="4" t="s">
        <v>30</v>
      </c>
      <c r="K3" s="4" t="s">
        <v>31</v>
      </c>
      <c r="L3" s="4" t="s">
        <v>32</v>
      </c>
      <c r="M3" s="4" t="s">
        <v>33</v>
      </c>
      <c r="N3" s="4" t="s">
        <v>34</v>
      </c>
      <c r="O3" s="4" t="s">
        <v>35</v>
      </c>
      <c r="P3" s="4" t="s">
        <v>36</v>
      </c>
      <c r="Q3" s="4" t="s">
        <v>37</v>
      </c>
      <c r="R3" s="4" t="s">
        <v>38</v>
      </c>
      <c r="S3" s="4" t="s">
        <v>39</v>
      </c>
      <c r="T3" s="4" t="s">
        <v>40</v>
      </c>
      <c r="U3" s="4" t="s">
        <v>41</v>
      </c>
      <c r="V3" s="4" t="s">
        <v>42</v>
      </c>
      <c r="W3" s="4" t="s">
        <v>43</v>
      </c>
      <c r="X3" s="4" t="s">
        <v>44</v>
      </c>
      <c r="Y3" s="4" t="s">
        <v>45</v>
      </c>
      <c r="Z3" s="4" t="s">
        <v>46</v>
      </c>
      <c r="AA3" s="4" t="s">
        <v>47</v>
      </c>
      <c r="AB3" s="4" t="s">
        <v>48</v>
      </c>
      <c r="AC3" s="4" t="s">
        <v>49</v>
      </c>
      <c r="AD3" s="4" t="s">
        <v>50</v>
      </c>
      <c r="AE3" s="4" t="s">
        <v>51</v>
      </c>
      <c r="AF3" s="4" t="s">
        <v>52</v>
      </c>
      <c r="AG3" s="4" t="s">
        <v>53</v>
      </c>
      <c r="AH3" s="4" t="s">
        <v>54</v>
      </c>
      <c r="AI3" s="4" t="s">
        <v>55</v>
      </c>
      <c r="AJ3" s="4" t="s">
        <v>56</v>
      </c>
      <c r="AK3" s="4" t="s">
        <v>57</v>
      </c>
      <c r="AL3" s="4" t="s">
        <v>58</v>
      </c>
      <c r="AM3" s="4" t="s">
        <v>59</v>
      </c>
      <c r="AN3" s="4" t="s">
        <v>60</v>
      </c>
      <c r="AO3" s="4" t="s">
        <v>61</v>
      </c>
      <c r="AP3" s="4" t="s">
        <v>62</v>
      </c>
      <c r="AQ3" s="4" t="s">
        <v>63</v>
      </c>
      <c r="AR3" s="4" t="s">
        <v>64</v>
      </c>
      <c r="AS3" s="4" t="s">
        <v>65</v>
      </c>
      <c r="AT3" s="4" t="s">
        <v>66</v>
      </c>
    </row>
    <row r="4" spans="1:46" x14ac:dyDescent="0.25">
      <c r="A4" s="5" t="s">
        <v>67</v>
      </c>
      <c r="B4" s="6" t="s">
        <v>68</v>
      </c>
      <c r="C4" s="5" t="s">
        <v>67</v>
      </c>
      <c r="D4" s="7" t="s">
        <v>69</v>
      </c>
      <c r="E4" s="7" t="s">
        <v>70</v>
      </c>
      <c r="F4" s="7"/>
      <c r="G4" s="8"/>
      <c r="H4" s="9"/>
      <c r="I4" s="9"/>
      <c r="J4" s="9"/>
      <c r="K4" s="9"/>
      <c r="L4" s="10"/>
      <c r="M4" s="10"/>
      <c r="N4" s="10"/>
      <c r="O4" s="10"/>
      <c r="P4" s="10"/>
      <c r="Q4" s="10"/>
      <c r="R4" s="10"/>
      <c r="S4" s="10"/>
      <c r="T4" s="10"/>
      <c r="U4" s="10"/>
      <c r="V4" s="10"/>
      <c r="W4" s="10"/>
      <c r="X4" s="10"/>
      <c r="Y4" s="10"/>
      <c r="Z4" s="10"/>
      <c r="AA4" s="10"/>
      <c r="AB4" s="10"/>
      <c r="AC4" s="10"/>
      <c r="AD4" s="10"/>
      <c r="AE4" s="10"/>
      <c r="AF4" s="10"/>
      <c r="AG4" s="10"/>
      <c r="AH4" s="10"/>
      <c r="AI4" s="10"/>
      <c r="AJ4" s="10"/>
      <c r="AK4" s="10"/>
      <c r="AL4" s="10"/>
      <c r="AM4" s="10"/>
      <c r="AN4" s="10"/>
      <c r="AO4" s="10"/>
      <c r="AP4" s="10"/>
      <c r="AQ4" s="10"/>
      <c r="AR4" s="10"/>
      <c r="AS4" s="10"/>
      <c r="AT4" s="10"/>
    </row>
    <row r="5" spans="1:46" x14ac:dyDescent="0.25">
      <c r="A5" s="11" t="s">
        <v>71</v>
      </c>
      <c r="B5" s="12" t="s">
        <v>72</v>
      </c>
      <c r="C5" s="11" t="s">
        <v>67</v>
      </c>
      <c r="D5" s="13" t="s">
        <v>69</v>
      </c>
      <c r="E5" s="13" t="s">
        <v>73</v>
      </c>
      <c r="F5" s="13" t="s">
        <v>74</v>
      </c>
      <c r="G5" s="14" t="s">
        <v>75</v>
      </c>
      <c r="H5" s="9"/>
      <c r="I5" s="9"/>
      <c r="J5" s="15"/>
      <c r="K5" s="15"/>
      <c r="L5" s="15"/>
      <c r="M5" s="15"/>
      <c r="N5" s="15"/>
      <c r="O5" s="15"/>
      <c r="P5" s="15"/>
      <c r="Q5" s="15"/>
      <c r="R5" s="15"/>
      <c r="S5" s="15"/>
      <c r="T5" s="15"/>
      <c r="U5" s="15"/>
      <c r="V5" s="15"/>
      <c r="W5" s="15"/>
      <c r="X5" s="15"/>
      <c r="Y5" s="15"/>
      <c r="Z5" s="15"/>
      <c r="AA5" s="15"/>
      <c r="AB5" s="15"/>
      <c r="AC5" s="15"/>
      <c r="AD5" s="15"/>
      <c r="AE5" s="15"/>
      <c r="AF5" s="15"/>
      <c r="AG5" s="15"/>
      <c r="AH5" s="15"/>
      <c r="AI5" s="15"/>
      <c r="AJ5" s="15"/>
      <c r="AK5" s="15"/>
      <c r="AL5" s="15"/>
      <c r="AM5" s="15"/>
      <c r="AN5" s="15"/>
      <c r="AO5" s="15"/>
      <c r="AP5" s="15"/>
      <c r="AQ5" s="15"/>
      <c r="AR5" s="15"/>
      <c r="AS5" s="15"/>
      <c r="AT5" s="15"/>
    </row>
    <row r="6" spans="1:46" x14ac:dyDescent="0.25">
      <c r="A6" s="16" t="s">
        <v>76</v>
      </c>
      <c r="B6" s="17" t="s">
        <v>77</v>
      </c>
      <c r="C6" s="16" t="s">
        <v>67</v>
      </c>
      <c r="D6" s="18" t="s">
        <v>78</v>
      </c>
      <c r="E6" s="18" t="s">
        <v>73</v>
      </c>
      <c r="F6" s="18" t="s">
        <v>79</v>
      </c>
      <c r="G6" s="19" t="s">
        <v>75</v>
      </c>
      <c r="H6" s="20"/>
      <c r="I6" s="9"/>
      <c r="J6" s="9"/>
      <c r="K6" s="20"/>
      <c r="L6" s="20"/>
      <c r="M6" s="20"/>
      <c r="N6" s="20"/>
      <c r="O6" s="20"/>
      <c r="P6" s="20"/>
      <c r="Q6" s="20"/>
      <c r="R6" s="20"/>
      <c r="S6" s="20"/>
      <c r="T6" s="20"/>
      <c r="U6" s="20"/>
      <c r="V6" s="20"/>
      <c r="W6" s="20"/>
      <c r="X6" s="20"/>
      <c r="Y6" s="20"/>
      <c r="Z6" s="20"/>
      <c r="AA6" s="20"/>
      <c r="AB6" s="20"/>
      <c r="AC6" s="20"/>
      <c r="AD6" s="20"/>
      <c r="AE6" s="20"/>
      <c r="AF6" s="20"/>
      <c r="AG6" s="20"/>
      <c r="AH6" s="20"/>
      <c r="AI6" s="20"/>
      <c r="AJ6" s="20"/>
      <c r="AK6" s="20"/>
      <c r="AL6" s="20"/>
      <c r="AM6" s="20"/>
      <c r="AN6" s="20"/>
      <c r="AO6" s="20"/>
      <c r="AP6" s="20"/>
      <c r="AQ6" s="20"/>
      <c r="AR6" s="20"/>
      <c r="AS6" s="20"/>
      <c r="AT6" s="20"/>
    </row>
    <row r="7" spans="1:46" x14ac:dyDescent="0.25">
      <c r="A7" s="11" t="s">
        <v>80</v>
      </c>
      <c r="B7" s="12" t="s">
        <v>81</v>
      </c>
      <c r="C7" s="11" t="s">
        <v>67</v>
      </c>
      <c r="D7" s="13" t="s">
        <v>82</v>
      </c>
      <c r="E7" s="13" t="s">
        <v>73</v>
      </c>
      <c r="F7" s="13" t="s">
        <v>79</v>
      </c>
      <c r="G7" s="14" t="s">
        <v>75</v>
      </c>
      <c r="H7" s="15"/>
      <c r="I7" s="15"/>
      <c r="J7" s="9"/>
      <c r="K7" s="9"/>
      <c r="L7" s="15"/>
      <c r="M7" s="15"/>
      <c r="N7" s="15"/>
      <c r="O7" s="15"/>
      <c r="P7" s="15"/>
      <c r="Q7" s="15"/>
      <c r="R7" s="15"/>
      <c r="S7" s="15"/>
      <c r="T7" s="15"/>
      <c r="U7" s="15"/>
      <c r="V7" s="15"/>
      <c r="W7" s="15"/>
      <c r="X7" s="15"/>
      <c r="Y7" s="15"/>
      <c r="Z7" s="15"/>
      <c r="AA7" s="15"/>
      <c r="AB7" s="15"/>
      <c r="AC7" s="15"/>
      <c r="AD7" s="15"/>
      <c r="AE7" s="15"/>
      <c r="AF7" s="15"/>
      <c r="AG7" s="15"/>
      <c r="AH7" s="15"/>
      <c r="AI7" s="15"/>
      <c r="AJ7" s="15"/>
      <c r="AK7" s="15"/>
      <c r="AL7" s="15"/>
      <c r="AM7" s="15"/>
      <c r="AN7" s="15"/>
      <c r="AO7" s="15"/>
      <c r="AP7" s="15"/>
      <c r="AQ7" s="15"/>
      <c r="AR7" s="15"/>
      <c r="AS7" s="15"/>
      <c r="AT7" s="15"/>
    </row>
    <row r="8" spans="1:46" x14ac:dyDescent="0.25">
      <c r="A8" s="16" t="s">
        <v>83</v>
      </c>
      <c r="B8" s="17" t="s">
        <v>84</v>
      </c>
      <c r="C8" s="16" t="s">
        <v>67</v>
      </c>
      <c r="D8" s="18" t="s">
        <v>78</v>
      </c>
      <c r="E8" s="18" t="s">
        <v>85</v>
      </c>
      <c r="F8" s="18" t="s">
        <v>86</v>
      </c>
      <c r="G8" s="19" t="s">
        <v>87</v>
      </c>
      <c r="H8" s="20"/>
      <c r="I8" s="9"/>
      <c r="J8" s="20"/>
      <c r="K8" s="20"/>
      <c r="L8" s="20"/>
      <c r="M8" s="20"/>
      <c r="N8" s="20"/>
      <c r="O8" s="20"/>
      <c r="P8" s="20"/>
      <c r="Q8" s="20"/>
      <c r="R8" s="20"/>
      <c r="S8" s="20"/>
      <c r="T8" s="20"/>
      <c r="U8" s="20"/>
      <c r="V8" s="20"/>
      <c r="W8" s="20"/>
      <c r="X8" s="20"/>
      <c r="Y8" s="20"/>
      <c r="Z8" s="20"/>
      <c r="AA8" s="20"/>
      <c r="AB8" s="20"/>
      <c r="AC8" s="20"/>
      <c r="AD8" s="20"/>
      <c r="AE8" s="20"/>
      <c r="AF8" s="20"/>
      <c r="AG8" s="20"/>
      <c r="AH8" s="20"/>
      <c r="AI8" s="20"/>
      <c r="AJ8" s="20"/>
      <c r="AK8" s="20"/>
      <c r="AL8" s="20"/>
      <c r="AM8" s="20"/>
      <c r="AN8" s="20"/>
      <c r="AO8" s="20"/>
      <c r="AP8" s="20"/>
      <c r="AQ8" s="20"/>
      <c r="AR8" s="20"/>
      <c r="AS8" s="20"/>
      <c r="AT8" s="20"/>
    </row>
    <row r="9" spans="1:46" x14ac:dyDescent="0.25">
      <c r="A9" s="11" t="s">
        <v>88</v>
      </c>
      <c r="B9" s="12" t="s">
        <v>89</v>
      </c>
      <c r="C9" s="11" t="s">
        <v>67</v>
      </c>
      <c r="D9" s="13" t="s">
        <v>90</v>
      </c>
      <c r="E9" s="13" t="s">
        <v>85</v>
      </c>
      <c r="F9" s="13" t="s">
        <v>86</v>
      </c>
      <c r="G9" s="14" t="s">
        <v>91</v>
      </c>
      <c r="H9" s="15"/>
      <c r="I9" s="15"/>
      <c r="J9" s="15"/>
      <c r="K9" s="21" t="s">
        <v>92</v>
      </c>
      <c r="L9" s="15"/>
      <c r="M9" s="15"/>
      <c r="N9" s="15"/>
      <c r="O9" s="15"/>
      <c r="P9" s="15"/>
      <c r="Q9" s="15"/>
      <c r="R9" s="15"/>
      <c r="S9" s="15"/>
      <c r="T9" s="15"/>
      <c r="U9" s="15"/>
      <c r="V9" s="15"/>
      <c r="W9" s="15"/>
      <c r="X9" s="15"/>
      <c r="Y9" s="15"/>
      <c r="Z9" s="15"/>
      <c r="AA9" s="15"/>
      <c r="AB9" s="15"/>
      <c r="AC9" s="15"/>
      <c r="AD9" s="15"/>
      <c r="AE9" s="15"/>
      <c r="AF9" s="15"/>
      <c r="AG9" s="15"/>
      <c r="AH9" s="15"/>
      <c r="AI9" s="15"/>
      <c r="AJ9" s="15"/>
      <c r="AK9" s="15"/>
      <c r="AL9" s="15"/>
      <c r="AM9" s="15"/>
      <c r="AN9" s="15"/>
      <c r="AO9" s="15"/>
      <c r="AP9" s="15"/>
      <c r="AQ9" s="15"/>
      <c r="AR9" s="15"/>
      <c r="AS9" s="15"/>
      <c r="AT9" s="15"/>
    </row>
    <row r="10" spans="1:46" x14ac:dyDescent="0.25">
      <c r="A10" s="5" t="s">
        <v>93</v>
      </c>
      <c r="B10" s="6" t="s">
        <v>94</v>
      </c>
      <c r="C10" s="5" t="s">
        <v>93</v>
      </c>
      <c r="D10" s="7" t="s">
        <v>69</v>
      </c>
      <c r="E10" s="7" t="s">
        <v>70</v>
      </c>
      <c r="F10" s="7"/>
      <c r="G10" s="8"/>
      <c r="H10" s="22"/>
      <c r="I10" s="22"/>
      <c r="J10" s="22"/>
      <c r="K10" s="22"/>
      <c r="L10" s="10"/>
      <c r="M10" s="10"/>
      <c r="N10" s="10"/>
      <c r="O10" s="10"/>
      <c r="P10" s="10"/>
      <c r="Q10" s="10"/>
      <c r="R10" s="10"/>
      <c r="S10" s="10"/>
      <c r="T10" s="10"/>
      <c r="U10" s="10"/>
      <c r="V10" s="10"/>
      <c r="W10" s="10"/>
      <c r="X10" s="10"/>
      <c r="Y10" s="10"/>
      <c r="Z10" s="10"/>
      <c r="AA10" s="10"/>
      <c r="AB10" s="10"/>
      <c r="AC10" s="10"/>
      <c r="AD10" s="10"/>
      <c r="AE10" s="10"/>
      <c r="AF10" s="10"/>
      <c r="AG10" s="10"/>
      <c r="AH10" s="10"/>
      <c r="AI10" s="10"/>
      <c r="AJ10" s="10"/>
      <c r="AK10" s="10"/>
      <c r="AL10" s="10"/>
      <c r="AM10" s="10"/>
      <c r="AN10" s="10"/>
      <c r="AO10" s="10"/>
      <c r="AP10" s="10"/>
      <c r="AQ10" s="10"/>
      <c r="AR10" s="10"/>
      <c r="AS10" s="10"/>
      <c r="AT10" s="10"/>
    </row>
    <row r="11" spans="1:46" x14ac:dyDescent="0.25">
      <c r="A11" s="11" t="s">
        <v>95</v>
      </c>
      <c r="B11" s="12" t="s">
        <v>96</v>
      </c>
      <c r="C11" s="11" t="s">
        <v>93</v>
      </c>
      <c r="D11" s="13" t="s">
        <v>69</v>
      </c>
      <c r="E11" s="13" t="s">
        <v>85</v>
      </c>
      <c r="F11" s="13" t="s">
        <v>97</v>
      </c>
      <c r="G11" s="14" t="s">
        <v>98</v>
      </c>
      <c r="H11" s="22"/>
      <c r="I11" s="15"/>
      <c r="J11" s="15"/>
      <c r="K11" s="15"/>
      <c r="L11" s="15"/>
      <c r="M11" s="15"/>
      <c r="N11" s="15"/>
      <c r="O11" s="15"/>
      <c r="P11" s="15"/>
      <c r="Q11" s="15"/>
      <c r="R11" s="15"/>
      <c r="S11" s="15"/>
      <c r="T11" s="15"/>
      <c r="U11" s="15"/>
      <c r="V11" s="15"/>
      <c r="W11" s="15"/>
      <c r="X11" s="15"/>
      <c r="Y11" s="15"/>
      <c r="Z11" s="15"/>
      <c r="AA11" s="15"/>
      <c r="AB11" s="15"/>
      <c r="AC11" s="15"/>
      <c r="AD11" s="15"/>
      <c r="AE11" s="15"/>
      <c r="AF11" s="15"/>
      <c r="AG11" s="15"/>
      <c r="AH11" s="15"/>
      <c r="AI11" s="15"/>
      <c r="AJ11" s="15"/>
      <c r="AK11" s="15"/>
      <c r="AL11" s="15"/>
      <c r="AM11" s="15"/>
      <c r="AN11" s="15"/>
      <c r="AO11" s="15"/>
      <c r="AP11" s="15"/>
      <c r="AQ11" s="15"/>
      <c r="AR11" s="15"/>
      <c r="AS11" s="15"/>
      <c r="AT11" s="15"/>
    </row>
    <row r="12" spans="1:46" x14ac:dyDescent="0.25">
      <c r="A12" s="16" t="s">
        <v>99</v>
      </c>
      <c r="B12" s="17" t="s">
        <v>100</v>
      </c>
      <c r="C12" s="16" t="s">
        <v>93</v>
      </c>
      <c r="D12" s="18" t="s">
        <v>78</v>
      </c>
      <c r="E12" s="18" t="s">
        <v>85</v>
      </c>
      <c r="F12" s="18" t="s">
        <v>101</v>
      </c>
      <c r="G12" s="19" t="s">
        <v>98</v>
      </c>
      <c r="H12" s="20"/>
      <c r="I12" s="22"/>
      <c r="J12" s="20"/>
      <c r="K12" s="20"/>
      <c r="L12" s="20"/>
      <c r="M12" s="20"/>
      <c r="N12" s="20"/>
      <c r="O12" s="20"/>
      <c r="P12" s="20"/>
      <c r="Q12" s="20"/>
      <c r="R12" s="20"/>
      <c r="S12" s="20"/>
      <c r="T12" s="20"/>
      <c r="U12" s="20"/>
      <c r="V12" s="20"/>
      <c r="W12" s="20"/>
      <c r="X12" s="20"/>
      <c r="Y12" s="20"/>
      <c r="Z12" s="20"/>
      <c r="AA12" s="20"/>
      <c r="AB12" s="20"/>
      <c r="AC12" s="20"/>
      <c r="AD12" s="20"/>
      <c r="AE12" s="20"/>
      <c r="AF12" s="20"/>
      <c r="AG12" s="20"/>
      <c r="AH12" s="20"/>
      <c r="AI12" s="20"/>
      <c r="AJ12" s="20"/>
      <c r="AK12" s="20"/>
      <c r="AL12" s="20"/>
      <c r="AM12" s="20"/>
      <c r="AN12" s="20"/>
      <c r="AO12" s="20"/>
      <c r="AP12" s="20"/>
      <c r="AQ12" s="20"/>
      <c r="AR12" s="20"/>
      <c r="AS12" s="20"/>
      <c r="AT12" s="20"/>
    </row>
    <row r="13" spans="1:46" x14ac:dyDescent="0.25">
      <c r="A13" s="11" t="s">
        <v>102</v>
      </c>
      <c r="B13" s="12" t="s">
        <v>103</v>
      </c>
      <c r="C13" s="11" t="s">
        <v>93</v>
      </c>
      <c r="D13" s="13" t="s">
        <v>78</v>
      </c>
      <c r="E13" s="13" t="s">
        <v>85</v>
      </c>
      <c r="F13" s="13" t="s">
        <v>101</v>
      </c>
      <c r="G13" s="14" t="s">
        <v>98</v>
      </c>
      <c r="H13" s="15"/>
      <c r="I13" s="22"/>
      <c r="J13" s="15"/>
      <c r="K13" s="15"/>
      <c r="L13" s="15"/>
      <c r="M13" s="15"/>
      <c r="N13" s="15"/>
      <c r="O13" s="15"/>
      <c r="P13" s="15"/>
      <c r="Q13" s="15"/>
      <c r="R13" s="15"/>
      <c r="S13" s="15"/>
      <c r="T13" s="15"/>
      <c r="U13" s="15"/>
      <c r="V13" s="15"/>
      <c r="W13" s="15"/>
      <c r="X13" s="15"/>
      <c r="Y13" s="15"/>
      <c r="Z13" s="15"/>
      <c r="AA13" s="15"/>
      <c r="AB13" s="15"/>
      <c r="AC13" s="15"/>
      <c r="AD13" s="15"/>
      <c r="AE13" s="15"/>
      <c r="AF13" s="15"/>
      <c r="AG13" s="15"/>
      <c r="AH13" s="15"/>
      <c r="AI13" s="15"/>
      <c r="AJ13" s="15"/>
      <c r="AK13" s="15"/>
      <c r="AL13" s="15"/>
      <c r="AM13" s="15"/>
      <c r="AN13" s="15"/>
      <c r="AO13" s="15"/>
      <c r="AP13" s="15"/>
      <c r="AQ13" s="15"/>
      <c r="AR13" s="15"/>
      <c r="AS13" s="15"/>
      <c r="AT13" s="15"/>
    </row>
    <row r="14" spans="1:46" x14ac:dyDescent="0.25">
      <c r="A14" s="16" t="s">
        <v>104</v>
      </c>
      <c r="B14" s="17" t="s">
        <v>105</v>
      </c>
      <c r="C14" s="16" t="s">
        <v>93</v>
      </c>
      <c r="D14" s="18" t="s">
        <v>82</v>
      </c>
      <c r="E14" s="18" t="s">
        <v>85</v>
      </c>
      <c r="F14" s="18" t="s">
        <v>70</v>
      </c>
      <c r="G14" s="19" t="s">
        <v>75</v>
      </c>
      <c r="H14" s="20"/>
      <c r="I14" s="20"/>
      <c r="J14" s="22"/>
      <c r="K14" s="20"/>
      <c r="L14" s="20"/>
      <c r="M14" s="20"/>
      <c r="N14" s="20"/>
      <c r="O14" s="20"/>
      <c r="P14" s="20"/>
      <c r="Q14" s="20"/>
      <c r="R14" s="20"/>
      <c r="S14" s="20"/>
      <c r="T14" s="20"/>
      <c r="U14" s="20"/>
      <c r="V14" s="20"/>
      <c r="W14" s="20"/>
      <c r="X14" s="20"/>
      <c r="Y14" s="20"/>
      <c r="Z14" s="20"/>
      <c r="AA14" s="20"/>
      <c r="AB14" s="20"/>
      <c r="AC14" s="20"/>
      <c r="AD14" s="20"/>
      <c r="AE14" s="20"/>
      <c r="AF14" s="20"/>
      <c r="AG14" s="20"/>
      <c r="AH14" s="20"/>
      <c r="AI14" s="20"/>
      <c r="AJ14" s="20"/>
      <c r="AK14" s="20"/>
      <c r="AL14" s="20"/>
      <c r="AM14" s="20"/>
      <c r="AN14" s="20"/>
      <c r="AO14" s="20"/>
      <c r="AP14" s="20"/>
      <c r="AQ14" s="20"/>
      <c r="AR14" s="20"/>
      <c r="AS14" s="20"/>
      <c r="AT14" s="20"/>
    </row>
    <row r="15" spans="1:46" x14ac:dyDescent="0.25">
      <c r="A15" s="11" t="s">
        <v>106</v>
      </c>
      <c r="B15" s="12" t="s">
        <v>107</v>
      </c>
      <c r="C15" s="11" t="s">
        <v>93</v>
      </c>
      <c r="D15" s="13" t="s">
        <v>82</v>
      </c>
      <c r="E15" s="13" t="s">
        <v>85</v>
      </c>
      <c r="F15" s="13" t="s">
        <v>101</v>
      </c>
      <c r="G15" s="14" t="s">
        <v>98</v>
      </c>
      <c r="H15" s="15"/>
      <c r="I15" s="15"/>
      <c r="J15" s="22"/>
      <c r="K15" s="15"/>
      <c r="L15" s="15"/>
      <c r="M15" s="15"/>
      <c r="N15" s="15"/>
      <c r="O15" s="15"/>
      <c r="P15" s="15"/>
      <c r="Q15" s="15"/>
      <c r="R15" s="15"/>
      <c r="S15" s="15"/>
      <c r="T15" s="15"/>
      <c r="U15" s="15"/>
      <c r="V15" s="15"/>
      <c r="W15" s="15"/>
      <c r="X15" s="15"/>
      <c r="Y15" s="15"/>
      <c r="Z15" s="15"/>
      <c r="AA15" s="15"/>
      <c r="AB15" s="15"/>
      <c r="AC15" s="15"/>
      <c r="AD15" s="15"/>
      <c r="AE15" s="15"/>
      <c r="AF15" s="15"/>
      <c r="AG15" s="15"/>
      <c r="AH15" s="15"/>
      <c r="AI15" s="15"/>
      <c r="AJ15" s="15"/>
      <c r="AK15" s="15"/>
      <c r="AL15" s="15"/>
      <c r="AM15" s="15"/>
      <c r="AN15" s="15"/>
      <c r="AO15" s="15"/>
      <c r="AP15" s="15"/>
      <c r="AQ15" s="15"/>
      <c r="AR15" s="15"/>
      <c r="AS15" s="15"/>
      <c r="AT15" s="15"/>
    </row>
    <row r="16" spans="1:46" x14ac:dyDescent="0.25">
      <c r="A16" s="16" t="s">
        <v>108</v>
      </c>
      <c r="B16" s="17" t="s">
        <v>109</v>
      </c>
      <c r="C16" s="16" t="s">
        <v>93</v>
      </c>
      <c r="D16" s="18" t="s">
        <v>90</v>
      </c>
      <c r="E16" s="18" t="s">
        <v>85</v>
      </c>
      <c r="F16" s="18" t="s">
        <v>73</v>
      </c>
      <c r="G16" s="19" t="s">
        <v>98</v>
      </c>
      <c r="H16" s="20"/>
      <c r="I16" s="20"/>
      <c r="J16" s="20"/>
      <c r="K16" s="23" t="s">
        <v>92</v>
      </c>
      <c r="L16" s="20"/>
      <c r="M16" s="20"/>
      <c r="N16" s="20"/>
      <c r="O16" s="20"/>
      <c r="P16" s="20"/>
      <c r="Q16" s="20"/>
      <c r="R16" s="20"/>
      <c r="S16" s="20"/>
      <c r="T16" s="20"/>
      <c r="U16" s="20"/>
      <c r="V16" s="20"/>
      <c r="W16" s="20"/>
      <c r="X16" s="20"/>
      <c r="Y16" s="20"/>
      <c r="Z16" s="20"/>
      <c r="AA16" s="20"/>
      <c r="AB16" s="20"/>
      <c r="AC16" s="20"/>
      <c r="AD16" s="20"/>
      <c r="AE16" s="20"/>
      <c r="AF16" s="20"/>
      <c r="AG16" s="20"/>
      <c r="AH16" s="20"/>
      <c r="AI16" s="20"/>
      <c r="AJ16" s="20"/>
      <c r="AK16" s="20"/>
      <c r="AL16" s="20"/>
      <c r="AM16" s="20"/>
      <c r="AN16" s="20"/>
      <c r="AO16" s="20"/>
      <c r="AP16" s="20"/>
      <c r="AQ16" s="20"/>
      <c r="AR16" s="20"/>
      <c r="AS16" s="20"/>
      <c r="AT16" s="20"/>
    </row>
    <row r="17" spans="1:46" x14ac:dyDescent="0.25">
      <c r="A17" s="5" t="s">
        <v>110</v>
      </c>
      <c r="B17" s="6" t="s">
        <v>111</v>
      </c>
      <c r="C17" s="5" t="s">
        <v>110</v>
      </c>
      <c r="D17" s="7" t="s">
        <v>112</v>
      </c>
      <c r="E17" s="7" t="s">
        <v>113</v>
      </c>
      <c r="F17" s="7"/>
      <c r="G17" s="8"/>
      <c r="H17" s="10"/>
      <c r="I17" s="10"/>
      <c r="J17" s="10"/>
      <c r="K17" s="10"/>
      <c r="L17" s="24"/>
      <c r="M17" s="24"/>
      <c r="N17" s="24"/>
      <c r="O17" s="24"/>
      <c r="P17" s="24"/>
      <c r="Q17" s="24"/>
      <c r="R17" s="24"/>
      <c r="S17" s="24"/>
      <c r="T17" s="24"/>
      <c r="U17" s="24"/>
      <c r="V17" s="24"/>
      <c r="W17" s="24"/>
      <c r="X17" s="24"/>
      <c r="Y17" s="24"/>
      <c r="Z17" s="24"/>
      <c r="AA17" s="24"/>
      <c r="AB17" s="24"/>
      <c r="AC17" s="24"/>
      <c r="AD17" s="24"/>
      <c r="AE17" s="24"/>
      <c r="AF17" s="24"/>
      <c r="AG17" s="24"/>
      <c r="AH17" s="10"/>
      <c r="AI17" s="10"/>
      <c r="AJ17" s="10"/>
      <c r="AK17" s="10"/>
      <c r="AL17" s="10"/>
      <c r="AM17" s="10"/>
      <c r="AN17" s="10"/>
      <c r="AO17" s="10"/>
      <c r="AP17" s="10"/>
      <c r="AQ17" s="10"/>
      <c r="AR17" s="10"/>
      <c r="AS17" s="10"/>
      <c r="AT17" s="10"/>
    </row>
    <row r="18" spans="1:46" ht="25.5" x14ac:dyDescent="0.25">
      <c r="A18" s="16" t="s">
        <v>114</v>
      </c>
      <c r="B18" s="17" t="s">
        <v>278</v>
      </c>
      <c r="C18" s="16" t="s">
        <v>277</v>
      </c>
      <c r="D18" s="18" t="s">
        <v>277</v>
      </c>
      <c r="E18" s="18" t="s">
        <v>116</v>
      </c>
      <c r="F18" s="18" t="s">
        <v>117</v>
      </c>
      <c r="G18" s="19" t="s">
        <v>98</v>
      </c>
      <c r="H18" s="20"/>
      <c r="I18" s="20"/>
      <c r="J18" s="20"/>
      <c r="K18" s="20"/>
      <c r="L18" s="20"/>
      <c r="M18" s="20"/>
      <c r="N18" s="20"/>
      <c r="O18" s="20"/>
      <c r="P18" s="20"/>
      <c r="Q18" s="20"/>
      <c r="R18" s="20"/>
      <c r="S18" s="20"/>
      <c r="T18" s="20"/>
      <c r="U18" s="20"/>
      <c r="V18" s="20"/>
      <c r="W18" s="20"/>
      <c r="X18" s="20"/>
      <c r="Y18" s="20"/>
      <c r="Z18" s="20"/>
      <c r="AA18" s="64"/>
      <c r="AB18" s="64"/>
      <c r="AC18" s="64"/>
      <c r="AD18" s="64"/>
      <c r="AE18" s="64"/>
      <c r="AF18" s="64"/>
      <c r="AG18" s="65" t="s">
        <v>118</v>
      </c>
      <c r="AH18" s="20"/>
      <c r="AI18" s="20"/>
      <c r="AJ18" s="20"/>
      <c r="AK18" s="20"/>
      <c r="AL18" s="20"/>
      <c r="AM18" s="20"/>
      <c r="AN18" s="20"/>
      <c r="AO18" s="20"/>
      <c r="AP18" s="20"/>
      <c r="AQ18" s="20"/>
      <c r="AR18" s="20"/>
      <c r="AS18" s="20"/>
      <c r="AT18" s="20"/>
    </row>
    <row r="19" spans="1:46" ht="24" x14ac:dyDescent="0.25">
      <c r="A19" s="11" t="s">
        <v>119</v>
      </c>
      <c r="B19" s="12" t="s">
        <v>120</v>
      </c>
      <c r="C19" s="11" t="s">
        <v>110</v>
      </c>
      <c r="D19" s="13" t="s">
        <v>112</v>
      </c>
      <c r="E19" s="13" t="s">
        <v>70</v>
      </c>
      <c r="F19" s="13" t="s">
        <v>113</v>
      </c>
      <c r="G19" s="14" t="s">
        <v>121</v>
      </c>
      <c r="H19" s="15"/>
      <c r="I19" s="15"/>
      <c r="J19" s="15"/>
      <c r="K19" s="15"/>
      <c r="L19" s="24"/>
      <c r="M19" s="24"/>
      <c r="N19" s="24"/>
      <c r="O19" s="24"/>
      <c r="P19" s="15"/>
      <c r="Q19" s="15"/>
      <c r="R19" s="15"/>
      <c r="S19" s="15"/>
      <c r="T19" s="15"/>
      <c r="U19" s="15"/>
      <c r="V19" s="15"/>
      <c r="W19" s="15"/>
      <c r="X19" s="15"/>
      <c r="Y19" s="15"/>
      <c r="Z19" s="15"/>
      <c r="AA19" s="15"/>
      <c r="AB19" s="15"/>
      <c r="AC19" s="15"/>
      <c r="AD19" s="15"/>
      <c r="AE19" s="15"/>
      <c r="AF19" s="15"/>
      <c r="AG19" s="15"/>
      <c r="AH19" s="15"/>
      <c r="AI19" s="15"/>
      <c r="AJ19" s="15"/>
      <c r="AK19" s="15"/>
      <c r="AL19" s="15"/>
      <c r="AM19" s="15"/>
      <c r="AN19" s="15"/>
      <c r="AO19" s="15"/>
      <c r="AP19" s="15"/>
      <c r="AQ19" s="15"/>
      <c r="AR19" s="15"/>
      <c r="AS19" s="15"/>
      <c r="AT19" s="15"/>
    </row>
    <row r="20" spans="1:46" x14ac:dyDescent="0.25">
      <c r="A20" s="16" t="s">
        <v>122</v>
      </c>
      <c r="B20" s="17" t="s">
        <v>123</v>
      </c>
      <c r="C20" s="16" t="s">
        <v>110</v>
      </c>
      <c r="D20" s="18" t="s">
        <v>124</v>
      </c>
      <c r="E20" s="18" t="s">
        <v>70</v>
      </c>
      <c r="F20" s="18" t="s">
        <v>125</v>
      </c>
      <c r="G20" s="19" t="s">
        <v>98</v>
      </c>
      <c r="H20" s="20"/>
      <c r="I20" s="20"/>
      <c r="J20" s="20"/>
      <c r="K20" s="20"/>
      <c r="L20" s="20"/>
      <c r="M20" s="24"/>
      <c r="N20" s="24"/>
      <c r="O20" s="24"/>
      <c r="P20" s="24"/>
      <c r="Q20" s="20"/>
      <c r="R20" s="20"/>
      <c r="S20" s="20"/>
      <c r="T20" s="20"/>
      <c r="U20" s="20"/>
      <c r="V20" s="20"/>
      <c r="W20" s="20"/>
      <c r="X20" s="20"/>
      <c r="Y20" s="20"/>
      <c r="Z20" s="20"/>
      <c r="AA20" s="20"/>
      <c r="AB20" s="20"/>
      <c r="AC20" s="20"/>
      <c r="AD20" s="20"/>
      <c r="AE20" s="20"/>
      <c r="AF20" s="20"/>
      <c r="AG20" s="20"/>
      <c r="AH20" s="20"/>
      <c r="AI20" s="20"/>
      <c r="AJ20" s="20"/>
      <c r="AK20" s="20"/>
      <c r="AL20" s="20"/>
      <c r="AM20" s="20"/>
      <c r="AN20" s="20"/>
      <c r="AO20" s="20"/>
      <c r="AP20" s="20"/>
      <c r="AQ20" s="20"/>
      <c r="AR20" s="20"/>
      <c r="AS20" s="20"/>
      <c r="AT20" s="20"/>
    </row>
    <row r="21" spans="1:46" ht="24" x14ac:dyDescent="0.25">
      <c r="A21" s="11" t="s">
        <v>126</v>
      </c>
      <c r="B21" s="12" t="s">
        <v>127</v>
      </c>
      <c r="C21" s="11" t="s">
        <v>110</v>
      </c>
      <c r="D21" s="13" t="s">
        <v>128</v>
      </c>
      <c r="E21" s="13" t="s">
        <v>70</v>
      </c>
      <c r="F21" s="13" t="s">
        <v>125</v>
      </c>
      <c r="G21" s="14" t="s">
        <v>121</v>
      </c>
      <c r="H21" s="15"/>
      <c r="I21" s="15"/>
      <c r="J21" s="15"/>
      <c r="K21" s="15"/>
      <c r="L21" s="15"/>
      <c r="M21" s="15"/>
      <c r="N21" s="15"/>
      <c r="O21" s="15"/>
      <c r="P21" s="24"/>
      <c r="Q21" s="24"/>
      <c r="R21" s="24"/>
      <c r="S21" s="24"/>
      <c r="T21" s="15"/>
      <c r="U21" s="15"/>
      <c r="V21" s="15"/>
      <c r="W21" s="15"/>
      <c r="X21" s="15"/>
      <c r="Y21" s="15"/>
      <c r="Z21" s="15"/>
      <c r="AA21" s="15"/>
      <c r="AB21" s="15"/>
      <c r="AC21" s="15"/>
      <c r="AD21" s="15"/>
      <c r="AE21" s="15"/>
      <c r="AF21" s="15"/>
      <c r="AG21" s="15"/>
      <c r="AH21" s="15"/>
      <c r="AI21" s="15"/>
      <c r="AJ21" s="15"/>
      <c r="AK21" s="15"/>
      <c r="AL21" s="15"/>
      <c r="AM21" s="15"/>
      <c r="AN21" s="15"/>
      <c r="AO21" s="15"/>
      <c r="AP21" s="15"/>
      <c r="AQ21" s="15"/>
      <c r="AR21" s="15"/>
      <c r="AS21" s="15"/>
      <c r="AT21" s="15"/>
    </row>
    <row r="22" spans="1:46" ht="24" x14ac:dyDescent="0.25">
      <c r="A22" s="16" t="s">
        <v>129</v>
      </c>
      <c r="B22" s="17" t="s">
        <v>130</v>
      </c>
      <c r="C22" s="16" t="s">
        <v>110</v>
      </c>
      <c r="D22" s="18" t="s">
        <v>131</v>
      </c>
      <c r="E22" s="18" t="s">
        <v>70</v>
      </c>
      <c r="F22" s="18" t="s">
        <v>132</v>
      </c>
      <c r="G22" s="19" t="s">
        <v>121</v>
      </c>
      <c r="H22" s="20"/>
      <c r="I22" s="20"/>
      <c r="J22" s="20"/>
      <c r="K22" s="20"/>
      <c r="L22" s="20"/>
      <c r="M22" s="20"/>
      <c r="N22" s="20"/>
      <c r="O22" s="20"/>
      <c r="P22" s="20"/>
      <c r="Q22" s="24"/>
      <c r="R22" s="24"/>
      <c r="S22" s="24"/>
      <c r="T22" s="24"/>
      <c r="U22" s="20"/>
      <c r="V22" s="20"/>
      <c r="W22" s="20"/>
      <c r="X22" s="20"/>
      <c r="Y22" s="20"/>
      <c r="Z22" s="20"/>
      <c r="AA22" s="20"/>
      <c r="AB22" s="20"/>
      <c r="AC22" s="20"/>
      <c r="AD22" s="20"/>
      <c r="AE22" s="20"/>
      <c r="AF22" s="20"/>
      <c r="AG22" s="20"/>
      <c r="AH22" s="20"/>
      <c r="AI22" s="20"/>
      <c r="AJ22" s="20"/>
      <c r="AK22" s="20"/>
      <c r="AL22" s="20"/>
      <c r="AM22" s="20"/>
      <c r="AN22" s="20"/>
      <c r="AO22" s="20"/>
      <c r="AP22" s="20"/>
      <c r="AQ22" s="20"/>
      <c r="AR22" s="20"/>
      <c r="AS22" s="20"/>
      <c r="AT22" s="20"/>
    </row>
    <row r="23" spans="1:46" ht="24" x14ac:dyDescent="0.25">
      <c r="A23" s="11" t="s">
        <v>133</v>
      </c>
      <c r="B23" s="12" t="s">
        <v>134</v>
      </c>
      <c r="C23" s="11" t="s">
        <v>110</v>
      </c>
      <c r="D23" s="13" t="s">
        <v>131</v>
      </c>
      <c r="E23" s="13" t="s">
        <v>101</v>
      </c>
      <c r="F23" s="13" t="s">
        <v>135</v>
      </c>
      <c r="G23" s="14" t="s">
        <v>121</v>
      </c>
      <c r="H23" s="15"/>
      <c r="I23" s="15"/>
      <c r="J23" s="15"/>
      <c r="K23" s="15"/>
      <c r="L23" s="15"/>
      <c r="M23" s="15"/>
      <c r="N23" s="15"/>
      <c r="O23" s="15"/>
      <c r="P23" s="15"/>
      <c r="Q23" s="24"/>
      <c r="R23" s="24"/>
      <c r="S23" s="24"/>
      <c r="T23" s="15"/>
      <c r="U23" s="15"/>
      <c r="V23" s="15"/>
      <c r="W23" s="15"/>
      <c r="X23" s="15"/>
      <c r="Y23" s="15"/>
      <c r="Z23" s="15"/>
      <c r="AA23" s="15"/>
      <c r="AB23" s="15"/>
      <c r="AC23" s="15"/>
      <c r="AD23" s="15"/>
      <c r="AE23" s="15"/>
      <c r="AF23" s="15"/>
      <c r="AG23" s="15"/>
      <c r="AH23" s="15"/>
      <c r="AI23" s="15"/>
      <c r="AJ23" s="15"/>
      <c r="AK23" s="15"/>
      <c r="AL23" s="15"/>
      <c r="AM23" s="15"/>
      <c r="AN23" s="15"/>
      <c r="AO23" s="15"/>
      <c r="AP23" s="15"/>
      <c r="AQ23" s="15"/>
      <c r="AR23" s="15"/>
      <c r="AS23" s="15"/>
      <c r="AT23" s="15"/>
    </row>
    <row r="24" spans="1:46" ht="24" x14ac:dyDescent="0.25">
      <c r="A24" s="16" t="s">
        <v>136</v>
      </c>
      <c r="B24" s="17" t="s">
        <v>137</v>
      </c>
      <c r="C24" s="16" t="s">
        <v>110</v>
      </c>
      <c r="D24" s="18" t="s">
        <v>138</v>
      </c>
      <c r="E24" s="18" t="s">
        <v>70</v>
      </c>
      <c r="F24" s="18" t="s">
        <v>132</v>
      </c>
      <c r="G24" s="19" t="s">
        <v>121</v>
      </c>
      <c r="H24" s="20"/>
      <c r="I24" s="20"/>
      <c r="J24" s="20"/>
      <c r="K24" s="20"/>
      <c r="L24" s="20"/>
      <c r="M24" s="20"/>
      <c r="N24" s="20"/>
      <c r="O24" s="20"/>
      <c r="P24" s="20"/>
      <c r="Q24" s="20"/>
      <c r="R24" s="24"/>
      <c r="S24" s="24"/>
      <c r="T24" s="24"/>
      <c r="U24" s="24"/>
      <c r="V24" s="20"/>
      <c r="W24" s="20"/>
      <c r="X24" s="20"/>
      <c r="Y24" s="20"/>
      <c r="Z24" s="20"/>
      <c r="AA24" s="20"/>
      <c r="AB24" s="20"/>
      <c r="AC24" s="20"/>
      <c r="AD24" s="20"/>
      <c r="AE24" s="20"/>
      <c r="AF24" s="20"/>
      <c r="AG24" s="20"/>
      <c r="AH24" s="20"/>
      <c r="AI24" s="20"/>
      <c r="AJ24" s="20"/>
      <c r="AK24" s="20"/>
      <c r="AL24" s="20"/>
      <c r="AM24" s="20"/>
      <c r="AN24" s="20"/>
      <c r="AO24" s="20"/>
      <c r="AP24" s="20"/>
      <c r="AQ24" s="20"/>
      <c r="AR24" s="20"/>
      <c r="AS24" s="20"/>
      <c r="AT24" s="20"/>
    </row>
    <row r="25" spans="1:46" ht="24" x14ac:dyDescent="0.25">
      <c r="A25" s="11" t="s">
        <v>139</v>
      </c>
      <c r="B25" s="12" t="s">
        <v>140</v>
      </c>
      <c r="C25" s="11" t="s">
        <v>110</v>
      </c>
      <c r="D25" s="13" t="s">
        <v>141</v>
      </c>
      <c r="E25" s="13" t="s">
        <v>70</v>
      </c>
      <c r="F25" s="13" t="s">
        <v>113</v>
      </c>
      <c r="G25" s="14" t="s">
        <v>121</v>
      </c>
      <c r="H25" s="15"/>
      <c r="I25" s="15"/>
      <c r="J25" s="15"/>
      <c r="K25" s="15"/>
      <c r="L25" s="15"/>
      <c r="M25" s="15"/>
      <c r="N25" s="15"/>
      <c r="O25" s="15"/>
      <c r="P25" s="15"/>
      <c r="Q25" s="15"/>
      <c r="R25" s="15"/>
      <c r="S25" s="24"/>
      <c r="T25" s="24"/>
      <c r="U25" s="24"/>
      <c r="V25" s="24"/>
      <c r="W25" s="15"/>
      <c r="X25" s="15"/>
      <c r="Y25" s="15"/>
      <c r="Z25" s="15"/>
      <c r="AA25" s="15"/>
      <c r="AB25" s="15"/>
      <c r="AC25" s="15"/>
      <c r="AD25" s="15"/>
      <c r="AE25" s="15"/>
      <c r="AF25" s="15"/>
      <c r="AG25" s="15"/>
      <c r="AH25" s="15"/>
      <c r="AI25" s="15"/>
      <c r="AJ25" s="15"/>
      <c r="AK25" s="15"/>
      <c r="AL25" s="15"/>
      <c r="AM25" s="15"/>
      <c r="AN25" s="15"/>
      <c r="AO25" s="15"/>
      <c r="AP25" s="15"/>
      <c r="AQ25" s="15"/>
      <c r="AR25" s="15"/>
      <c r="AS25" s="15"/>
      <c r="AT25" s="15"/>
    </row>
    <row r="26" spans="1:46" ht="24" x14ac:dyDescent="0.25">
      <c r="A26" s="16" t="s">
        <v>142</v>
      </c>
      <c r="B26" s="17" t="s">
        <v>143</v>
      </c>
      <c r="C26" s="16" t="s">
        <v>110</v>
      </c>
      <c r="D26" s="18" t="s">
        <v>144</v>
      </c>
      <c r="E26" s="18" t="s">
        <v>70</v>
      </c>
      <c r="F26" s="18" t="s">
        <v>132</v>
      </c>
      <c r="G26" s="19" t="s">
        <v>121</v>
      </c>
      <c r="H26" s="20"/>
      <c r="I26" s="20"/>
      <c r="J26" s="20"/>
      <c r="K26" s="20"/>
      <c r="L26" s="20"/>
      <c r="M26" s="20"/>
      <c r="N26" s="20"/>
      <c r="O26" s="20"/>
      <c r="P26" s="20"/>
      <c r="Q26" s="20"/>
      <c r="R26" s="20"/>
      <c r="S26" s="20"/>
      <c r="T26" s="20"/>
      <c r="U26" s="24"/>
      <c r="V26" s="24"/>
      <c r="W26" s="24"/>
      <c r="X26" s="25" t="s">
        <v>145</v>
      </c>
      <c r="Y26" s="20"/>
      <c r="Z26" s="20"/>
      <c r="AA26" s="20"/>
      <c r="AB26" s="20"/>
      <c r="AC26" s="20"/>
      <c r="AD26" s="20"/>
      <c r="AE26" s="20"/>
      <c r="AF26" s="20"/>
      <c r="AG26" s="20"/>
      <c r="AH26" s="20"/>
      <c r="AI26" s="20"/>
      <c r="AJ26" s="20"/>
      <c r="AK26" s="20"/>
      <c r="AL26" s="20"/>
      <c r="AM26" s="20"/>
      <c r="AN26" s="20"/>
      <c r="AO26" s="20"/>
      <c r="AP26" s="20"/>
      <c r="AQ26" s="20"/>
      <c r="AR26" s="20"/>
      <c r="AS26" s="20"/>
      <c r="AT26" s="20"/>
    </row>
    <row r="27" spans="1:46" ht="24" x14ac:dyDescent="0.25">
      <c r="A27" s="11" t="s">
        <v>146</v>
      </c>
      <c r="B27" s="12" t="s">
        <v>147</v>
      </c>
      <c r="C27" s="11" t="s">
        <v>110</v>
      </c>
      <c r="D27" s="13" t="s">
        <v>148</v>
      </c>
      <c r="E27" s="13" t="s">
        <v>70</v>
      </c>
      <c r="F27" s="13" t="s">
        <v>125</v>
      </c>
      <c r="G27" s="14" t="s">
        <v>121</v>
      </c>
      <c r="H27" s="15"/>
      <c r="I27" s="15"/>
      <c r="J27" s="15"/>
      <c r="K27" s="15"/>
      <c r="L27" s="15"/>
      <c r="M27" s="15"/>
      <c r="N27" s="15"/>
      <c r="O27" s="15"/>
      <c r="P27" s="15"/>
      <c r="Q27" s="15"/>
      <c r="R27" s="15"/>
      <c r="S27" s="15"/>
      <c r="T27" s="15"/>
      <c r="U27" s="15"/>
      <c r="V27" s="24"/>
      <c r="W27" s="24"/>
      <c r="X27" s="24"/>
      <c r="Y27" s="24"/>
      <c r="Z27" s="15"/>
      <c r="AA27" s="15"/>
      <c r="AB27" s="15"/>
      <c r="AC27" s="15"/>
      <c r="AD27" s="15"/>
      <c r="AE27" s="15"/>
      <c r="AF27" s="15"/>
      <c r="AG27" s="15"/>
      <c r="AH27" s="15"/>
      <c r="AI27" s="15"/>
      <c r="AJ27" s="15"/>
      <c r="AK27" s="15"/>
      <c r="AL27" s="15"/>
      <c r="AM27" s="15"/>
      <c r="AN27" s="15"/>
      <c r="AO27" s="15"/>
      <c r="AP27" s="15"/>
      <c r="AQ27" s="15"/>
      <c r="AR27" s="15"/>
      <c r="AS27" s="15"/>
      <c r="AT27" s="15"/>
    </row>
    <row r="28" spans="1:46" ht="24" x14ac:dyDescent="0.25">
      <c r="A28" s="16" t="s">
        <v>149</v>
      </c>
      <c r="B28" s="17" t="s">
        <v>150</v>
      </c>
      <c r="C28" s="16" t="s">
        <v>110</v>
      </c>
      <c r="D28" s="18" t="s">
        <v>151</v>
      </c>
      <c r="E28" s="18" t="s">
        <v>70</v>
      </c>
      <c r="F28" s="18" t="s">
        <v>125</v>
      </c>
      <c r="G28" s="19" t="s">
        <v>121</v>
      </c>
      <c r="H28" s="20"/>
      <c r="I28" s="20"/>
      <c r="J28" s="20"/>
      <c r="K28" s="20"/>
      <c r="L28" s="20"/>
      <c r="M28" s="20"/>
      <c r="N28" s="20"/>
      <c r="O28" s="20"/>
      <c r="P28" s="20"/>
      <c r="Q28" s="20"/>
      <c r="R28" s="20"/>
      <c r="S28" s="20"/>
      <c r="T28" s="20"/>
      <c r="U28" s="20"/>
      <c r="V28" s="20"/>
      <c r="W28" s="24"/>
      <c r="X28" s="24"/>
      <c r="Y28" s="24"/>
      <c r="Z28" s="24"/>
      <c r="AA28" s="20"/>
      <c r="AB28" s="20"/>
      <c r="AC28" s="20"/>
      <c r="AD28" s="20"/>
      <c r="AE28" s="20"/>
      <c r="AF28" s="20"/>
      <c r="AG28" s="20"/>
      <c r="AH28" s="20"/>
      <c r="AI28" s="20"/>
      <c r="AJ28" s="20"/>
      <c r="AK28" s="20"/>
      <c r="AL28" s="20"/>
      <c r="AM28" s="20"/>
      <c r="AN28" s="20"/>
      <c r="AO28" s="20"/>
      <c r="AP28" s="20"/>
      <c r="AQ28" s="20"/>
      <c r="AR28" s="20"/>
      <c r="AS28" s="20"/>
      <c r="AT28" s="20"/>
    </row>
    <row r="29" spans="1:46" ht="24" x14ac:dyDescent="0.25">
      <c r="A29" s="11" t="s">
        <v>152</v>
      </c>
      <c r="B29" s="12" t="s">
        <v>153</v>
      </c>
      <c r="C29" s="11" t="s">
        <v>110</v>
      </c>
      <c r="D29" s="13" t="s">
        <v>154</v>
      </c>
      <c r="E29" s="13" t="s">
        <v>70</v>
      </c>
      <c r="F29" s="13" t="s">
        <v>113</v>
      </c>
      <c r="G29" s="14" t="s">
        <v>121</v>
      </c>
      <c r="H29" s="15"/>
      <c r="I29" s="15"/>
      <c r="J29" s="15"/>
      <c r="K29" s="15"/>
      <c r="L29" s="15"/>
      <c r="M29" s="15"/>
      <c r="N29" s="15"/>
      <c r="O29" s="15"/>
      <c r="P29" s="15"/>
      <c r="Q29" s="15"/>
      <c r="R29" s="15"/>
      <c r="S29" s="15"/>
      <c r="T29" s="15"/>
      <c r="U29" s="15"/>
      <c r="V29" s="15"/>
      <c r="W29" s="15"/>
      <c r="X29" s="15"/>
      <c r="Y29" s="15"/>
      <c r="Z29" s="24"/>
      <c r="AA29" s="24"/>
      <c r="AB29" s="24"/>
      <c r="AC29" s="24"/>
      <c r="AD29" s="15"/>
      <c r="AE29" s="15"/>
      <c r="AF29" s="15"/>
      <c r="AG29" s="15"/>
      <c r="AH29" s="15"/>
      <c r="AI29" s="15"/>
      <c r="AJ29" s="15"/>
      <c r="AK29" s="15"/>
      <c r="AL29" s="15"/>
      <c r="AM29" s="15"/>
      <c r="AN29" s="15"/>
      <c r="AO29" s="15"/>
      <c r="AP29" s="15"/>
      <c r="AQ29" s="15"/>
      <c r="AR29" s="15"/>
      <c r="AS29" s="15"/>
      <c r="AT29" s="15"/>
    </row>
    <row r="30" spans="1:46" ht="25.5" x14ac:dyDescent="0.25">
      <c r="A30" s="16" t="s">
        <v>155</v>
      </c>
      <c r="B30" s="17" t="s">
        <v>156</v>
      </c>
      <c r="C30" s="16" t="s">
        <v>110</v>
      </c>
      <c r="D30" s="18" t="s">
        <v>157</v>
      </c>
      <c r="E30" s="18" t="s">
        <v>70</v>
      </c>
      <c r="F30" s="18" t="s">
        <v>113</v>
      </c>
      <c r="G30" s="19" t="s">
        <v>158</v>
      </c>
      <c r="H30" s="20"/>
      <c r="I30" s="20"/>
      <c r="J30" s="20"/>
      <c r="K30" s="20"/>
      <c r="L30" s="20"/>
      <c r="M30" s="20"/>
      <c r="N30" s="20"/>
      <c r="O30" s="20"/>
      <c r="P30" s="20"/>
      <c r="Q30" s="20"/>
      <c r="R30" s="20"/>
      <c r="S30" s="20"/>
      <c r="T30" s="20"/>
      <c r="U30" s="20"/>
      <c r="V30" s="20"/>
      <c r="W30" s="20"/>
      <c r="X30" s="20"/>
      <c r="Y30" s="20"/>
      <c r="Z30" s="20"/>
      <c r="AA30" s="20"/>
      <c r="AB30" s="20"/>
      <c r="AC30" s="24"/>
      <c r="AD30" s="24"/>
      <c r="AE30" s="24"/>
      <c r="AF30" s="25" t="s">
        <v>159</v>
      </c>
      <c r="AG30" s="20"/>
      <c r="AH30" s="20"/>
      <c r="AI30" s="20"/>
      <c r="AJ30" s="20"/>
      <c r="AK30" s="20"/>
      <c r="AL30" s="20"/>
      <c r="AM30" s="20"/>
      <c r="AN30" s="20"/>
      <c r="AO30" s="20"/>
      <c r="AP30" s="20"/>
      <c r="AQ30" s="20"/>
      <c r="AR30" s="20"/>
      <c r="AS30" s="20"/>
      <c r="AT30" s="20"/>
    </row>
    <row r="31" spans="1:46" x14ac:dyDescent="0.25">
      <c r="A31" s="5" t="s">
        <v>160</v>
      </c>
      <c r="B31" s="6" t="s">
        <v>161</v>
      </c>
      <c r="C31" s="5" t="s">
        <v>160</v>
      </c>
      <c r="D31" s="7" t="s">
        <v>162</v>
      </c>
      <c r="E31" s="7" t="s">
        <v>70</v>
      </c>
      <c r="F31" s="7"/>
      <c r="G31" s="8"/>
      <c r="H31" s="10"/>
      <c r="I31" s="10"/>
      <c r="J31" s="10"/>
      <c r="K31" s="10"/>
      <c r="L31" s="10"/>
      <c r="M31" s="10"/>
      <c r="N31" s="10"/>
      <c r="O31" s="10"/>
      <c r="P31" s="10"/>
      <c r="Q31" s="10"/>
      <c r="R31" s="10"/>
      <c r="S31" s="10"/>
      <c r="T31" s="10"/>
      <c r="U31" s="10"/>
      <c r="V31" s="10"/>
      <c r="W31" s="10"/>
      <c r="X31" s="10"/>
      <c r="Y31" s="10"/>
      <c r="Z31" s="10"/>
      <c r="AA31" s="10"/>
      <c r="AB31" s="10"/>
      <c r="AC31" s="10"/>
      <c r="AD31" s="26"/>
      <c r="AE31" s="26"/>
      <c r="AF31" s="26"/>
      <c r="AG31" s="26"/>
      <c r="AH31" s="10"/>
      <c r="AI31" s="10"/>
      <c r="AJ31" s="10"/>
      <c r="AK31" s="10"/>
      <c r="AL31" s="10"/>
      <c r="AM31" s="10"/>
      <c r="AN31" s="10"/>
      <c r="AO31" s="10"/>
      <c r="AP31" s="10"/>
      <c r="AQ31" s="10"/>
      <c r="AR31" s="10"/>
      <c r="AS31" s="10"/>
      <c r="AT31" s="10"/>
    </row>
    <row r="32" spans="1:46" x14ac:dyDescent="0.25">
      <c r="A32" s="16" t="s">
        <v>163</v>
      </c>
      <c r="B32" s="17" t="s">
        <v>164</v>
      </c>
      <c r="C32" s="16" t="s">
        <v>160</v>
      </c>
      <c r="D32" s="18" t="s">
        <v>162</v>
      </c>
      <c r="E32" s="18" t="s">
        <v>73</v>
      </c>
      <c r="F32" s="18" t="s">
        <v>74</v>
      </c>
      <c r="G32" s="19" t="s">
        <v>165</v>
      </c>
      <c r="H32" s="20"/>
      <c r="I32" s="20"/>
      <c r="J32" s="20"/>
      <c r="K32" s="20"/>
      <c r="L32" s="20"/>
      <c r="M32" s="20"/>
      <c r="N32" s="20"/>
      <c r="O32" s="20"/>
      <c r="P32" s="20"/>
      <c r="Q32" s="20"/>
      <c r="R32" s="20"/>
      <c r="S32" s="20"/>
      <c r="T32" s="20"/>
      <c r="U32" s="20"/>
      <c r="V32" s="20"/>
      <c r="W32" s="20"/>
      <c r="X32" s="20"/>
      <c r="Y32" s="20"/>
      <c r="Z32" s="20"/>
      <c r="AA32" s="20"/>
      <c r="AB32" s="20"/>
      <c r="AC32" s="20"/>
      <c r="AD32" s="26"/>
      <c r="AE32" s="26"/>
      <c r="AF32" s="20"/>
      <c r="AG32" s="20"/>
      <c r="AH32" s="20"/>
      <c r="AI32" s="20"/>
      <c r="AJ32" s="20"/>
      <c r="AK32" s="20"/>
      <c r="AL32" s="20"/>
      <c r="AM32" s="20"/>
      <c r="AN32" s="20"/>
      <c r="AO32" s="20"/>
      <c r="AP32" s="20"/>
      <c r="AQ32" s="20"/>
      <c r="AR32" s="20"/>
      <c r="AS32" s="20"/>
      <c r="AT32" s="20"/>
    </row>
    <row r="33" spans="1:46" x14ac:dyDescent="0.25">
      <c r="A33" s="11" t="s">
        <v>166</v>
      </c>
      <c r="B33" s="12" t="s">
        <v>167</v>
      </c>
      <c r="C33" s="11" t="s">
        <v>160</v>
      </c>
      <c r="D33" s="13" t="s">
        <v>168</v>
      </c>
      <c r="E33" s="13" t="s">
        <v>85</v>
      </c>
      <c r="F33" s="13" t="s">
        <v>97</v>
      </c>
      <c r="G33" s="14" t="s">
        <v>169</v>
      </c>
      <c r="H33" s="15"/>
      <c r="I33" s="15"/>
      <c r="J33" s="15"/>
      <c r="K33" s="15"/>
      <c r="L33" s="15"/>
      <c r="M33" s="15"/>
      <c r="N33" s="15"/>
      <c r="O33" s="15"/>
      <c r="P33" s="15"/>
      <c r="Q33" s="15"/>
      <c r="R33" s="15"/>
      <c r="S33" s="15"/>
      <c r="T33" s="15"/>
      <c r="U33" s="15"/>
      <c r="V33" s="15"/>
      <c r="W33" s="15"/>
      <c r="X33" s="15"/>
      <c r="Y33" s="15"/>
      <c r="Z33" s="15"/>
      <c r="AA33" s="15"/>
      <c r="AB33" s="15"/>
      <c r="AC33" s="15"/>
      <c r="AD33" s="15"/>
      <c r="AE33" s="26"/>
      <c r="AF33" s="15"/>
      <c r="AG33" s="15"/>
      <c r="AH33" s="15"/>
      <c r="AI33" s="15"/>
      <c r="AJ33" s="15"/>
      <c r="AK33" s="15"/>
      <c r="AL33" s="15"/>
      <c r="AM33" s="15"/>
      <c r="AN33" s="15"/>
      <c r="AO33" s="15"/>
      <c r="AP33" s="15"/>
      <c r="AQ33" s="15"/>
      <c r="AR33" s="15"/>
      <c r="AS33" s="15"/>
      <c r="AT33" s="15"/>
    </row>
    <row r="34" spans="1:46" x14ac:dyDescent="0.25">
      <c r="A34" s="16" t="s">
        <v>170</v>
      </c>
      <c r="B34" s="17" t="s">
        <v>171</v>
      </c>
      <c r="C34" s="16" t="s">
        <v>160</v>
      </c>
      <c r="D34" s="18" t="s">
        <v>168</v>
      </c>
      <c r="E34" s="18" t="s">
        <v>73</v>
      </c>
      <c r="F34" s="18" t="s">
        <v>74</v>
      </c>
      <c r="G34" s="19" t="s">
        <v>169</v>
      </c>
      <c r="H34" s="20"/>
      <c r="I34" s="20"/>
      <c r="J34" s="20"/>
      <c r="K34" s="20"/>
      <c r="L34" s="20"/>
      <c r="M34" s="20"/>
      <c r="N34" s="20"/>
      <c r="O34" s="20"/>
      <c r="P34" s="20"/>
      <c r="Q34" s="20"/>
      <c r="R34" s="20"/>
      <c r="S34" s="20"/>
      <c r="T34" s="20"/>
      <c r="U34" s="20"/>
      <c r="V34" s="20"/>
      <c r="W34" s="20"/>
      <c r="X34" s="20"/>
      <c r="Y34" s="20"/>
      <c r="Z34" s="20"/>
      <c r="AA34" s="20"/>
      <c r="AB34" s="20"/>
      <c r="AC34" s="20"/>
      <c r="AD34" s="20"/>
      <c r="AE34" s="26"/>
      <c r="AF34" s="26"/>
      <c r="AG34" s="20"/>
      <c r="AH34" s="20"/>
      <c r="AI34" s="20"/>
      <c r="AJ34" s="20"/>
      <c r="AK34" s="20"/>
      <c r="AL34" s="20"/>
      <c r="AM34" s="20"/>
      <c r="AN34" s="20"/>
      <c r="AO34" s="20"/>
      <c r="AP34" s="20"/>
      <c r="AQ34" s="20"/>
      <c r="AR34" s="20"/>
      <c r="AS34" s="20"/>
      <c r="AT34" s="20"/>
    </row>
    <row r="35" spans="1:46" x14ac:dyDescent="0.25">
      <c r="A35" s="11" t="s">
        <v>172</v>
      </c>
      <c r="B35" s="12" t="s">
        <v>173</v>
      </c>
      <c r="C35" s="11" t="s">
        <v>160</v>
      </c>
      <c r="D35" s="13" t="s">
        <v>174</v>
      </c>
      <c r="E35" s="13" t="s">
        <v>85</v>
      </c>
      <c r="F35" s="13" t="s">
        <v>70</v>
      </c>
      <c r="G35" s="14" t="s">
        <v>169</v>
      </c>
      <c r="H35" s="15"/>
      <c r="I35" s="15"/>
      <c r="J35" s="15"/>
      <c r="K35" s="15"/>
      <c r="L35" s="15"/>
      <c r="M35" s="15"/>
      <c r="N35" s="15"/>
      <c r="O35" s="15"/>
      <c r="P35" s="15"/>
      <c r="Q35" s="15"/>
      <c r="R35" s="15"/>
      <c r="S35" s="15"/>
      <c r="T35" s="15"/>
      <c r="U35" s="15"/>
      <c r="V35" s="15"/>
      <c r="W35" s="15"/>
      <c r="X35" s="15"/>
      <c r="Y35" s="15"/>
      <c r="Z35" s="15"/>
      <c r="AA35" s="15"/>
      <c r="AB35" s="15"/>
      <c r="AC35" s="15"/>
      <c r="AD35" s="15"/>
      <c r="AE35" s="15"/>
      <c r="AF35" s="26"/>
      <c r="AG35" s="15"/>
      <c r="AH35" s="15"/>
      <c r="AI35" s="15"/>
      <c r="AJ35" s="15"/>
      <c r="AK35" s="15"/>
      <c r="AL35" s="15"/>
      <c r="AM35" s="15"/>
      <c r="AN35" s="15"/>
      <c r="AO35" s="15"/>
      <c r="AP35" s="15"/>
      <c r="AQ35" s="15"/>
      <c r="AR35" s="15"/>
      <c r="AS35" s="15"/>
      <c r="AT35" s="15"/>
    </row>
    <row r="36" spans="1:46" x14ac:dyDescent="0.25">
      <c r="A36" s="16" t="s">
        <v>175</v>
      </c>
      <c r="B36" s="17" t="s">
        <v>176</v>
      </c>
      <c r="C36" s="16" t="s">
        <v>160</v>
      </c>
      <c r="D36" s="18" t="s">
        <v>177</v>
      </c>
      <c r="E36" s="18" t="s">
        <v>85</v>
      </c>
      <c r="F36" s="18" t="s">
        <v>101</v>
      </c>
      <c r="G36" s="19" t="s">
        <v>87</v>
      </c>
      <c r="H36" s="20"/>
      <c r="I36" s="20"/>
      <c r="J36" s="20"/>
      <c r="K36" s="20"/>
      <c r="L36" s="20"/>
      <c r="M36" s="20"/>
      <c r="N36" s="20"/>
      <c r="O36" s="20"/>
      <c r="P36" s="20"/>
      <c r="Q36" s="20"/>
      <c r="R36" s="20"/>
      <c r="S36" s="20"/>
      <c r="T36" s="20"/>
      <c r="U36" s="20"/>
      <c r="V36" s="20"/>
      <c r="W36" s="20"/>
      <c r="X36" s="20"/>
      <c r="Y36" s="20"/>
      <c r="Z36" s="20"/>
      <c r="AA36" s="20"/>
      <c r="AB36" s="20"/>
      <c r="AC36" s="20"/>
      <c r="AD36" s="20"/>
      <c r="AE36" s="20"/>
      <c r="AF36" s="20"/>
      <c r="AG36" s="27" t="s">
        <v>178</v>
      </c>
      <c r="AH36" s="20"/>
      <c r="AI36" s="20"/>
      <c r="AJ36" s="20"/>
      <c r="AK36" s="20"/>
      <c r="AL36" s="20"/>
      <c r="AM36" s="20"/>
      <c r="AN36" s="20"/>
      <c r="AO36" s="20"/>
      <c r="AP36" s="20"/>
      <c r="AQ36" s="20"/>
      <c r="AR36" s="20"/>
      <c r="AS36" s="20"/>
      <c r="AT36" s="20"/>
    </row>
    <row r="37" spans="1:46" x14ac:dyDescent="0.25">
      <c r="A37" s="5" t="s">
        <v>179</v>
      </c>
      <c r="B37" s="6" t="s">
        <v>180</v>
      </c>
      <c r="C37" s="5" t="s">
        <v>179</v>
      </c>
      <c r="D37" s="7" t="s">
        <v>181</v>
      </c>
      <c r="E37" s="7" t="s">
        <v>182</v>
      </c>
      <c r="F37" s="7" t="s">
        <v>183</v>
      </c>
      <c r="G37" s="8" t="s">
        <v>184</v>
      </c>
      <c r="H37" s="10"/>
      <c r="I37" s="10"/>
      <c r="J37" s="10"/>
      <c r="K37" s="10"/>
      <c r="L37" s="10"/>
      <c r="M37" s="10"/>
      <c r="N37" s="10"/>
      <c r="O37" s="10"/>
      <c r="P37" s="10"/>
      <c r="Q37" s="10"/>
      <c r="R37" s="10"/>
      <c r="S37" s="10"/>
      <c r="T37" s="10"/>
      <c r="U37" s="10"/>
      <c r="V37" s="10"/>
      <c r="W37" s="10"/>
      <c r="X37" s="10"/>
      <c r="Y37" s="10"/>
      <c r="Z37" s="10"/>
      <c r="AA37" s="10"/>
      <c r="AB37" s="10"/>
      <c r="AC37" s="10"/>
      <c r="AD37" s="10"/>
      <c r="AE37" s="10"/>
      <c r="AF37" s="10"/>
      <c r="AG37" s="10"/>
      <c r="AH37" s="10"/>
      <c r="AI37" s="28"/>
      <c r="AJ37" s="28"/>
      <c r="AK37" s="29" t="s">
        <v>185</v>
      </c>
      <c r="AL37" s="10"/>
      <c r="AM37" s="10"/>
      <c r="AN37" s="10"/>
      <c r="AO37" s="10"/>
      <c r="AP37" s="10"/>
      <c r="AQ37" s="10"/>
      <c r="AR37" s="10"/>
      <c r="AS37" s="10"/>
      <c r="AT37" s="10"/>
    </row>
    <row r="38" spans="1:46" x14ac:dyDescent="0.25">
      <c r="A38" s="5" t="s">
        <v>186</v>
      </c>
      <c r="B38" s="6" t="s">
        <v>187</v>
      </c>
      <c r="C38" s="5" t="s">
        <v>186</v>
      </c>
      <c r="D38" s="7" t="s">
        <v>188</v>
      </c>
      <c r="E38" s="7" t="s">
        <v>189</v>
      </c>
      <c r="F38" s="7" t="s">
        <v>183</v>
      </c>
      <c r="G38" s="8" t="s">
        <v>184</v>
      </c>
      <c r="H38" s="10"/>
      <c r="I38" s="10"/>
      <c r="J38" s="10"/>
      <c r="K38" s="10"/>
      <c r="L38" s="10"/>
      <c r="M38" s="10"/>
      <c r="N38" s="10"/>
      <c r="O38" s="10"/>
      <c r="P38" s="10"/>
      <c r="Q38" s="10"/>
      <c r="R38" s="10"/>
      <c r="S38" s="10"/>
      <c r="T38" s="10"/>
      <c r="U38" s="10"/>
      <c r="V38" s="10"/>
      <c r="W38" s="10"/>
      <c r="X38" s="10"/>
      <c r="Y38" s="10"/>
      <c r="Z38" s="10"/>
      <c r="AA38" s="10"/>
      <c r="AB38" s="10"/>
      <c r="AC38" s="10"/>
      <c r="AD38" s="10"/>
      <c r="AE38" s="10"/>
      <c r="AF38" s="10"/>
      <c r="AG38" s="10"/>
      <c r="AH38" s="10"/>
      <c r="AI38" s="10"/>
      <c r="AJ38" s="10"/>
      <c r="AK38" s="10"/>
      <c r="AL38" s="30"/>
      <c r="AM38" s="30"/>
      <c r="AN38" s="30"/>
      <c r="AO38" s="30"/>
      <c r="AP38" s="30"/>
      <c r="AQ38" s="30"/>
      <c r="AR38" s="30"/>
      <c r="AS38" s="30"/>
      <c r="AT38" s="31" t="s">
        <v>190</v>
      </c>
    </row>
    <row r="41" spans="1:46" ht="45" x14ac:dyDescent="0.25">
      <c r="A41" s="32" t="s">
        <v>191</v>
      </c>
    </row>
    <row r="42" spans="1:46" x14ac:dyDescent="0.25">
      <c r="A42" s="9"/>
      <c r="B42" s="14" t="s">
        <v>192</v>
      </c>
    </row>
    <row r="43" spans="1:46" x14ac:dyDescent="0.25">
      <c r="A43" s="22"/>
      <c r="B43" s="14" t="s">
        <v>193</v>
      </c>
    </row>
    <row r="44" spans="1:46" x14ac:dyDescent="0.25">
      <c r="A44" s="24"/>
      <c r="B44" s="14" t="s">
        <v>194</v>
      </c>
    </row>
    <row r="45" spans="1:46" ht="24" x14ac:dyDescent="0.25">
      <c r="A45" s="64"/>
      <c r="B45" s="14" t="s">
        <v>195</v>
      </c>
    </row>
    <row r="46" spans="1:46" x14ac:dyDescent="0.25">
      <c r="A46" s="26"/>
      <c r="B46" s="14" t="s">
        <v>196</v>
      </c>
    </row>
    <row r="47" spans="1:46" x14ac:dyDescent="0.25">
      <c r="A47" s="28"/>
      <c r="B47" s="14" t="s">
        <v>197</v>
      </c>
    </row>
    <row r="48" spans="1:46" ht="24" x14ac:dyDescent="0.25">
      <c r="A48" s="30"/>
      <c r="B48" s="14" t="s">
        <v>198</v>
      </c>
    </row>
    <row r="49" spans="1:2" x14ac:dyDescent="0.25">
      <c r="A49" s="33"/>
      <c r="B49" s="14" t="s">
        <v>199</v>
      </c>
    </row>
  </sheetData>
  <mergeCells count="9">
    <mergeCell ref="H1:AH1"/>
    <mergeCell ref="AI1:AK1"/>
    <mergeCell ref="AL1:AT1"/>
    <mergeCell ref="H2:L2"/>
    <mergeCell ref="M2:P2"/>
    <mergeCell ref="Q2:U2"/>
    <mergeCell ref="V2:Y2"/>
    <mergeCell ref="Z2:AC2"/>
    <mergeCell ref="AD2:AH2"/>
  </mergeCells>
  <pageMargins left="0.75" right="0.75" top="1" bottom="1" header="0.511811023622047" footer="0.511811023622047"/>
  <pageSetup paperSize="9" orientation="portrait" horizontalDpi="300" verticalDpi="30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E8"/>
  <sheetViews>
    <sheetView zoomScaleNormal="100" workbookViewId="0"/>
  </sheetViews>
  <sheetFormatPr defaultColWidth="8.7109375" defaultRowHeight="15" x14ac:dyDescent="0.25"/>
  <cols>
    <col min="1" max="1" width="7" customWidth="1"/>
    <col min="2" max="2" width="48" customWidth="1"/>
    <col min="3" max="3" width="16" customWidth="1"/>
    <col min="4" max="4" width="8" customWidth="1"/>
    <col min="5" max="5" width="58" customWidth="1"/>
  </cols>
  <sheetData>
    <row r="1" spans="1:5" ht="21.75" customHeight="1" x14ac:dyDescent="0.25">
      <c r="A1" s="3" t="s">
        <v>21</v>
      </c>
      <c r="B1" s="3" t="s">
        <v>200</v>
      </c>
      <c r="C1" s="3" t="s">
        <v>201</v>
      </c>
      <c r="D1" s="3" t="s">
        <v>23</v>
      </c>
      <c r="E1" s="3" t="s">
        <v>202</v>
      </c>
    </row>
    <row r="2" spans="1:5" ht="31.5" customHeight="1" x14ac:dyDescent="0.25">
      <c r="A2" s="34" t="s">
        <v>203</v>
      </c>
      <c r="B2" s="17" t="s">
        <v>204</v>
      </c>
      <c r="C2" s="16" t="s">
        <v>205</v>
      </c>
      <c r="D2" s="16" t="s">
        <v>206</v>
      </c>
      <c r="E2" s="17" t="s">
        <v>207</v>
      </c>
    </row>
    <row r="3" spans="1:5" ht="31.5" customHeight="1" x14ac:dyDescent="0.25">
      <c r="A3" s="35" t="s">
        <v>208</v>
      </c>
      <c r="B3" s="12" t="s">
        <v>209</v>
      </c>
      <c r="C3" s="11" t="s">
        <v>144</v>
      </c>
      <c r="D3" s="11" t="s">
        <v>115</v>
      </c>
      <c r="E3" s="12" t="s">
        <v>210</v>
      </c>
    </row>
    <row r="4" spans="1:5" ht="31.5" customHeight="1" x14ac:dyDescent="0.25">
      <c r="A4" s="34" t="s">
        <v>211</v>
      </c>
      <c r="B4" s="17" t="s">
        <v>212</v>
      </c>
      <c r="C4" s="16" t="s">
        <v>213</v>
      </c>
      <c r="D4" s="16" t="s">
        <v>110</v>
      </c>
      <c r="E4" s="17" t="s">
        <v>214</v>
      </c>
    </row>
    <row r="5" spans="1:5" ht="31.5" customHeight="1" x14ac:dyDescent="0.25">
      <c r="A5" s="35" t="s">
        <v>215</v>
      </c>
      <c r="B5" s="12" t="s">
        <v>216</v>
      </c>
      <c r="C5" s="11" t="s">
        <v>217</v>
      </c>
      <c r="D5" s="11" t="s">
        <v>110</v>
      </c>
      <c r="E5" s="12" t="s">
        <v>218</v>
      </c>
    </row>
    <row r="6" spans="1:5" ht="31.5" customHeight="1" x14ac:dyDescent="0.25">
      <c r="A6" s="34" t="s">
        <v>219</v>
      </c>
      <c r="B6" s="17" t="s">
        <v>220</v>
      </c>
      <c r="C6" s="16" t="s">
        <v>221</v>
      </c>
      <c r="D6" s="16" t="s">
        <v>160</v>
      </c>
      <c r="E6" s="17" t="s">
        <v>222</v>
      </c>
    </row>
    <row r="7" spans="1:5" ht="31.5" customHeight="1" x14ac:dyDescent="0.25">
      <c r="A7" s="35" t="s">
        <v>223</v>
      </c>
      <c r="B7" s="12" t="s">
        <v>224</v>
      </c>
      <c r="C7" s="11" t="s">
        <v>225</v>
      </c>
      <c r="D7" s="11" t="s">
        <v>179</v>
      </c>
      <c r="E7" s="12" t="s">
        <v>226</v>
      </c>
    </row>
    <row r="8" spans="1:5" ht="31.5" customHeight="1" x14ac:dyDescent="0.25">
      <c r="A8" s="34" t="s">
        <v>227</v>
      </c>
      <c r="B8" s="17" t="s">
        <v>228</v>
      </c>
      <c r="C8" s="16" t="s">
        <v>229</v>
      </c>
      <c r="D8" s="16" t="s">
        <v>186</v>
      </c>
      <c r="E8" s="17" t="s">
        <v>230</v>
      </c>
    </row>
  </sheetData>
  <pageMargins left="0.75" right="0.75" top="1" bottom="1" header="0.511811023622047" footer="0.511811023622047"/>
  <pageSetup paperSize="9" orientation="portrait" horizontalDpi="300" verticalDpi="30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E21"/>
  <sheetViews>
    <sheetView zoomScaleNormal="100" workbookViewId="0">
      <selection activeCell="F12" sqref="F12"/>
    </sheetView>
  </sheetViews>
  <sheetFormatPr defaultColWidth="8.7109375" defaultRowHeight="15" x14ac:dyDescent="0.25"/>
  <cols>
    <col min="1" max="1" width="48" customWidth="1"/>
    <col min="2" max="2" width="26" customWidth="1"/>
    <col min="3" max="3" width="14" customWidth="1"/>
    <col min="4" max="4" width="16" customWidth="1"/>
    <col min="5" max="5" width="14" customWidth="1"/>
  </cols>
  <sheetData>
    <row r="1" spans="1:5" ht="21.75" customHeight="1" x14ac:dyDescent="0.25">
      <c r="A1" s="3" t="s">
        <v>231</v>
      </c>
      <c r="B1" s="3" t="s">
        <v>232</v>
      </c>
      <c r="C1" s="3" t="s">
        <v>233</v>
      </c>
      <c r="D1" s="3" t="s">
        <v>234</v>
      </c>
      <c r="E1" s="3" t="s">
        <v>235</v>
      </c>
    </row>
    <row r="2" spans="1:5" x14ac:dyDescent="0.25">
      <c r="A2" s="36" t="s">
        <v>236</v>
      </c>
      <c r="B2" s="37">
        <v>2600</v>
      </c>
      <c r="C2" s="16">
        <v>117</v>
      </c>
      <c r="D2" s="37">
        <f>B2*C2</f>
        <v>304200</v>
      </c>
      <c r="E2" s="38">
        <f>D2/1450000</f>
        <v>0.20979310344827587</v>
      </c>
    </row>
    <row r="3" spans="1:5" x14ac:dyDescent="0.25">
      <c r="A3" s="39" t="s">
        <v>237</v>
      </c>
      <c r="B3" s="40">
        <v>2500</v>
      </c>
      <c r="C3" s="11">
        <v>112</v>
      </c>
      <c r="D3" s="40">
        <f>B3*C3</f>
        <v>280000</v>
      </c>
      <c r="E3" s="41">
        <f>D3/1450000</f>
        <v>0.19310344827586207</v>
      </c>
    </row>
    <row r="4" spans="1:5" x14ac:dyDescent="0.25">
      <c r="A4" s="36" t="s">
        <v>238</v>
      </c>
      <c r="B4" s="37">
        <v>2400</v>
      </c>
      <c r="C4" s="16">
        <v>130</v>
      </c>
      <c r="D4" s="37">
        <f>B4*C4</f>
        <v>312000</v>
      </c>
      <c r="E4" s="38">
        <f>D4/1450000</f>
        <v>0.21517241379310345</v>
      </c>
    </row>
    <row r="5" spans="1:5" x14ac:dyDescent="0.25">
      <c r="A5" s="39" t="s">
        <v>239</v>
      </c>
      <c r="B5" s="40">
        <v>2400</v>
      </c>
      <c r="C5" s="11">
        <v>151</v>
      </c>
      <c r="D5" s="40">
        <f>B5*C5</f>
        <v>362400</v>
      </c>
      <c r="E5" s="41">
        <f>D5/1450000</f>
        <v>0.24993103448275861</v>
      </c>
    </row>
    <row r="6" spans="1:5" x14ac:dyDescent="0.25">
      <c r="A6" s="36" t="s">
        <v>240</v>
      </c>
      <c r="B6" s="37">
        <v>1800</v>
      </c>
      <c r="C6" s="16">
        <v>80</v>
      </c>
      <c r="D6" s="37">
        <f>B6*C6</f>
        <v>144000</v>
      </c>
      <c r="E6" s="38">
        <f>D6/1450000</f>
        <v>9.9310344827586203E-2</v>
      </c>
    </row>
    <row r="7" spans="1:5" x14ac:dyDescent="0.25">
      <c r="A7" s="6" t="s">
        <v>241</v>
      </c>
      <c r="B7" s="5" t="s">
        <v>242</v>
      </c>
      <c r="C7" s="5">
        <f>SUM(C2:C6)</f>
        <v>590</v>
      </c>
      <c r="D7" s="42">
        <f>SUM(D2:D6)</f>
        <v>1402600</v>
      </c>
      <c r="E7" s="43">
        <f>D7/1450000</f>
        <v>0.96731034482758615</v>
      </c>
    </row>
    <row r="8" spans="1:5" ht="25.5" x14ac:dyDescent="0.25">
      <c r="A8" s="44" t="s">
        <v>243</v>
      </c>
      <c r="B8" s="45" t="s">
        <v>242</v>
      </c>
      <c r="C8" s="45" t="s">
        <v>242</v>
      </c>
      <c r="D8" s="46">
        <v>47400</v>
      </c>
      <c r="E8" s="47">
        <f>D8/1450000</f>
        <v>3.2689655172413797E-2</v>
      </c>
    </row>
    <row r="9" spans="1:5" x14ac:dyDescent="0.25">
      <c r="A9" s="48" t="s">
        <v>244</v>
      </c>
      <c r="B9" s="49" t="s">
        <v>242</v>
      </c>
      <c r="C9" s="49">
        <f>C7</f>
        <v>590</v>
      </c>
      <c r="D9" s="50">
        <f>D7+D8</f>
        <v>1450000</v>
      </c>
      <c r="E9" s="51">
        <f>D9/1450000</f>
        <v>1</v>
      </c>
    </row>
    <row r="12" spans="1:5" ht="15.75" x14ac:dyDescent="0.25">
      <c r="A12" s="52" t="s">
        <v>245</v>
      </c>
    </row>
    <row r="13" spans="1:5" x14ac:dyDescent="0.25">
      <c r="A13" s="3" t="s">
        <v>23</v>
      </c>
      <c r="B13" s="3" t="s">
        <v>246</v>
      </c>
      <c r="C13" s="3" t="s">
        <v>26</v>
      </c>
      <c r="D13" s="3" t="s">
        <v>247</v>
      </c>
      <c r="E13" s="3" t="s">
        <v>248</v>
      </c>
    </row>
    <row r="14" spans="1:5" x14ac:dyDescent="0.25">
      <c r="A14" s="36" t="s">
        <v>192</v>
      </c>
      <c r="B14" s="16" t="s">
        <v>249</v>
      </c>
      <c r="C14" s="16">
        <v>40</v>
      </c>
      <c r="D14" s="37">
        <v>95100</v>
      </c>
      <c r="E14" s="38">
        <f>D14/1450000</f>
        <v>6.558620689655173E-2</v>
      </c>
    </row>
    <row r="15" spans="1:5" x14ac:dyDescent="0.25">
      <c r="A15" s="39" t="s">
        <v>193</v>
      </c>
      <c r="B15" s="11" t="s">
        <v>250</v>
      </c>
      <c r="C15" s="11">
        <v>20</v>
      </c>
      <c r="D15" s="40">
        <v>47500</v>
      </c>
      <c r="E15" s="41">
        <f>D15/1450000</f>
        <v>3.2758620689655175E-2</v>
      </c>
    </row>
    <row r="16" spans="1:5" x14ac:dyDescent="0.25">
      <c r="A16" s="36" t="s">
        <v>251</v>
      </c>
      <c r="B16" s="16" t="s">
        <v>252</v>
      </c>
      <c r="C16" s="16">
        <v>427</v>
      </c>
      <c r="D16" s="37">
        <v>1014500</v>
      </c>
      <c r="E16" s="38">
        <f>D16/1450000</f>
        <v>0.69965517241379316</v>
      </c>
    </row>
    <row r="17" spans="1:5" x14ac:dyDescent="0.25">
      <c r="A17" s="39" t="s">
        <v>196</v>
      </c>
      <c r="B17" s="11" t="s">
        <v>253</v>
      </c>
      <c r="C17" s="11">
        <v>103</v>
      </c>
      <c r="D17" s="40">
        <v>245500</v>
      </c>
      <c r="E17" s="41">
        <f>D17/1450000</f>
        <v>0.1693103448275862</v>
      </c>
    </row>
    <row r="18" spans="1:5" x14ac:dyDescent="0.25">
      <c r="A18" s="36" t="s">
        <v>254</v>
      </c>
      <c r="B18" s="16" t="s">
        <v>255</v>
      </c>
      <c r="C18" s="16" t="s">
        <v>242</v>
      </c>
      <c r="D18" s="37">
        <v>47400</v>
      </c>
      <c r="E18" s="38">
        <f>D18/1450000</f>
        <v>3.2689655172413797E-2</v>
      </c>
    </row>
    <row r="19" spans="1:5" x14ac:dyDescent="0.25">
      <c r="A19" s="48" t="s">
        <v>256</v>
      </c>
      <c r="B19" s="53" t="s">
        <v>257</v>
      </c>
      <c r="C19" s="49">
        <f>SUM(C14:C18)</f>
        <v>590</v>
      </c>
      <c r="D19" s="50">
        <f>SUM(D14:D18)</f>
        <v>1450000</v>
      </c>
      <c r="E19" s="51">
        <f>D19/1450000</f>
        <v>1</v>
      </c>
    </row>
    <row r="20" spans="1:5" ht="25.5" x14ac:dyDescent="0.25">
      <c r="A20" s="44" t="s">
        <v>258</v>
      </c>
      <c r="B20" s="54" t="s">
        <v>259</v>
      </c>
      <c r="C20" s="54" t="s">
        <v>183</v>
      </c>
      <c r="D20" s="54">
        <v>0</v>
      </c>
      <c r="E20" s="54" t="s">
        <v>260</v>
      </c>
    </row>
    <row r="21" spans="1:5" ht="25.5" x14ac:dyDescent="0.25">
      <c r="A21" s="44" t="s">
        <v>261</v>
      </c>
      <c r="B21" s="54" t="s">
        <v>262</v>
      </c>
      <c r="C21" s="54" t="s">
        <v>183</v>
      </c>
      <c r="D21" s="54">
        <v>0</v>
      </c>
      <c r="E21" s="54" t="s">
        <v>260</v>
      </c>
    </row>
  </sheetData>
  <pageMargins left="0.75" right="0.75" top="1" bottom="1" header="0.511811023622047" footer="0.511811023622047"/>
  <pageSetup paperSize="9" orientation="portrait" horizontalDpi="300" verticalDpi="30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E7"/>
  <sheetViews>
    <sheetView zoomScaleNormal="100" workbookViewId="0">
      <selection activeCell="A7" sqref="A7:E7"/>
    </sheetView>
  </sheetViews>
  <sheetFormatPr defaultColWidth="8.7109375" defaultRowHeight="15" x14ac:dyDescent="0.25"/>
  <cols>
    <col min="1" max="1" width="11" customWidth="1"/>
    <col min="2" max="2" width="14" customWidth="1"/>
    <col min="3" max="3" width="68" customWidth="1"/>
    <col min="4" max="4" width="10" customWidth="1"/>
    <col min="5" max="5" width="20" customWidth="1"/>
  </cols>
  <sheetData>
    <row r="1" spans="1:5" ht="21.75" customHeight="1" x14ac:dyDescent="0.25">
      <c r="A1" s="3" t="s">
        <v>263</v>
      </c>
      <c r="B1" s="3" t="s">
        <v>264</v>
      </c>
      <c r="C1" s="3" t="s">
        <v>265</v>
      </c>
      <c r="D1" s="3" t="s">
        <v>266</v>
      </c>
      <c r="E1" s="3" t="s">
        <v>267</v>
      </c>
    </row>
    <row r="2" spans="1:5" ht="60" customHeight="1" x14ac:dyDescent="0.25">
      <c r="A2" s="55" t="s">
        <v>268</v>
      </c>
      <c r="B2" s="34" t="s">
        <v>269</v>
      </c>
      <c r="C2" s="17" t="s">
        <v>270</v>
      </c>
      <c r="D2" s="56">
        <v>0.33</v>
      </c>
      <c r="E2" s="57">
        <f>D2*1450000</f>
        <v>478500</v>
      </c>
    </row>
    <row r="3" spans="1:5" ht="60" customHeight="1" x14ac:dyDescent="0.25">
      <c r="A3" s="58" t="s">
        <v>271</v>
      </c>
      <c r="B3" s="35" t="s">
        <v>213</v>
      </c>
      <c r="C3" s="12" t="s">
        <v>272</v>
      </c>
      <c r="D3" s="59">
        <v>0.33</v>
      </c>
      <c r="E3" s="60">
        <f>D3*1450000</f>
        <v>478500</v>
      </c>
    </row>
    <row r="4" spans="1:5" ht="60" customHeight="1" x14ac:dyDescent="0.25">
      <c r="A4" s="55" t="s">
        <v>273</v>
      </c>
      <c r="B4" s="34" t="s">
        <v>221</v>
      </c>
      <c r="C4" s="17" t="s">
        <v>274</v>
      </c>
      <c r="D4" s="56">
        <v>0.34</v>
      </c>
      <c r="E4" s="57">
        <f>D4*1450000</f>
        <v>493000.00000000006</v>
      </c>
    </row>
    <row r="5" spans="1:5" ht="60" customHeight="1" x14ac:dyDescent="0.25">
      <c r="A5" s="61" t="s">
        <v>275</v>
      </c>
      <c r="B5" s="49" t="s">
        <v>221</v>
      </c>
      <c r="C5" s="62" t="s">
        <v>276</v>
      </c>
      <c r="D5" s="63">
        <f>SUM(D2:D4)</f>
        <v>1</v>
      </c>
      <c r="E5" s="50">
        <f>SUM(E2:E4)</f>
        <v>1450000</v>
      </c>
    </row>
    <row r="7" spans="1:5" ht="39.75" customHeight="1" x14ac:dyDescent="0.25">
      <c r="A7" s="66"/>
      <c r="B7" s="66"/>
      <c r="C7" s="66"/>
      <c r="D7" s="66"/>
      <c r="E7" s="66"/>
    </row>
  </sheetData>
  <mergeCells count="1">
    <mergeCell ref="A7:E7"/>
  </mergeCells>
  <pageMargins left="0.75" right="0.75" top="1" bottom="1" header="0.511811023622047" footer="0.511811023622047"/>
  <pageSetup paperSize="9" orientation="portrait" horizontalDpi="300" verticalDpi="300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Plan Gantt</vt:lpstr>
      <vt:lpstr>Milestone-uri</vt:lpstr>
      <vt:lpstr>Matrice efort-cost</vt:lpstr>
      <vt:lpstr>Plan plăți</vt:lpstr>
    </vt:vector>
  </TitlesOfParts>
  <Company>RETROCONS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Sergiu Gafton</cp:lastModifiedBy>
  <cp:revision>0</cp:revision>
  <dcterms:created xsi:type="dcterms:W3CDTF">2026-04-19T22:33:41Z</dcterms:created>
  <dcterms:modified xsi:type="dcterms:W3CDTF">2026-04-19T23:54:24Z</dcterms:modified>
  <dc:language>en-US</dc:language>
</cp:coreProperties>
</file>