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1.102.11\Server tranzit\ACHIZIȚII PUBLICE\ANSP\Direcția achiziții publice 2026\VM\Materiale electro-tehnice\1.Documente\"/>
    </mc:Choice>
  </mc:AlternateContent>
  <xr:revisionPtr revIDLastSave="0" documentId="13_ncr:1_{995FDF89-71FB-45B6-AC29-83E019E2EC68}" xr6:coauthVersionLast="45" xr6:coauthVersionMax="47" xr10:uidLastSave="{00000000-0000-0000-0000-000000000000}"/>
  <bookViews>
    <workbookView xWindow="14055" yWindow="2310" windowWidth="10890" windowHeight="11295" xr2:uid="{CE9315D9-48A2-4BC1-B340-837C7C7A0269}"/>
  </bookViews>
  <sheets>
    <sheet name="Foai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0" i="1" l="1"/>
  <c r="G101" i="1"/>
  <c r="G100" i="1"/>
  <c r="G99" i="1"/>
  <c r="G80" i="1"/>
  <c r="G98" i="1"/>
  <c r="G43" i="1"/>
  <c r="G42" i="1"/>
  <c r="G9" i="1"/>
  <c r="G8" i="1"/>
  <c r="G17" i="1"/>
  <c r="G20" i="1"/>
  <c r="G16" i="1"/>
  <c r="G51" i="1"/>
  <c r="G55" i="1"/>
  <c r="G45" i="1"/>
  <c r="G44" i="1"/>
  <c r="G97" i="1"/>
  <c r="G96" i="1"/>
  <c r="G95" i="1"/>
  <c r="G94" i="1"/>
  <c r="G85" i="1"/>
  <c r="G86" i="1"/>
  <c r="G84" i="1"/>
  <c r="G83" i="1"/>
  <c r="G81" i="1"/>
  <c r="G82" i="1"/>
  <c r="G76" i="1"/>
  <c r="G77" i="1"/>
  <c r="G78" i="1"/>
  <c r="G74" i="1"/>
  <c r="G75" i="1"/>
  <c r="G73" i="1"/>
  <c r="G71" i="1"/>
  <c r="G72" i="1"/>
  <c r="G70" i="1"/>
  <c r="G67" i="1"/>
  <c r="G59" i="1"/>
  <c r="G60" i="1"/>
  <c r="G61" i="1"/>
  <c r="G62" i="1"/>
  <c r="G63" i="1"/>
  <c r="G64" i="1"/>
  <c r="G65" i="1"/>
  <c r="G66" i="1"/>
  <c r="G57" i="1"/>
  <c r="G52" i="1"/>
  <c r="G53" i="1"/>
  <c r="G54" i="1"/>
  <c r="G56" i="1"/>
  <c r="G46" i="1"/>
  <c r="G36" i="1"/>
  <c r="G38" i="1"/>
  <c r="G40" i="1"/>
  <c r="G30" i="1"/>
  <c r="G32" i="1"/>
  <c r="G34" i="1"/>
  <c r="G26" i="1"/>
  <c r="G28" i="1"/>
  <c r="G24" i="1"/>
  <c r="G18" i="1"/>
  <c r="G15" i="1"/>
  <c r="G14" i="1"/>
  <c r="G13" i="1"/>
  <c r="G11" i="1"/>
  <c r="G12" i="1"/>
  <c r="G10" i="1"/>
  <c r="G58" i="1" l="1"/>
  <c r="G102" i="1" l="1"/>
</calcChain>
</file>

<file path=xl/sharedStrings.xml><?xml version="1.0" encoding="utf-8"?>
<sst xmlns="http://schemas.openxmlformats.org/spreadsheetml/2006/main" count="225" uniqueCount="132">
  <si>
    <t>Denumire materiale</t>
  </si>
  <si>
    <t xml:space="preserve">Specificații tehnice </t>
  </si>
  <si>
    <t xml:space="preserve">UM </t>
  </si>
  <si>
    <t>Cantitate</t>
  </si>
  <si>
    <t>Nr.</t>
  </si>
  <si>
    <t>VVG ngd-LS 3x1.5mm2</t>
  </si>
  <si>
    <t>m</t>
  </si>
  <si>
    <t>Cablu electric</t>
  </si>
  <si>
    <t xml:space="preserve"> PV3 2.5mm galben/verde </t>
  </si>
  <si>
    <t>VVG ngd-LS 3x2.5mm2 </t>
  </si>
  <si>
    <t>buc</t>
  </si>
  <si>
    <t>Tablou electric</t>
  </si>
  <si>
    <t>Gradul de protectie  IP40;Tip montaj Extern</t>
  </si>
  <si>
    <t>1-2 module aparent;dimensiuni (mm)120x45x65;</t>
  </si>
  <si>
    <t xml:space="preserve"> 3-4 module,dimensiuni (mm)120х60х85;gradul de protectie IP40</t>
  </si>
  <si>
    <t>Tip montaj extern</t>
  </si>
  <si>
    <t xml:space="preserve">Intrerupator automat diferential  </t>
  </si>
  <si>
    <t>Intensitatea (А)16;Numarul de poli	2;Tensiunea de alim.(V)220</t>
  </si>
  <si>
    <t>Intensitatea (А)25;Numarul de poli 2;Tensiunea de 220V</t>
  </si>
  <si>
    <t>Covoras dielectric</t>
  </si>
  <si>
    <t xml:space="preserve">Bec led
</t>
  </si>
  <si>
    <t xml:space="preserve">Tub led </t>
  </si>
  <si>
    <t>Soclu E27, Temperatura culoare (K) 6500 K, Puterea (W) 15 W, Clasa eficienţe ienergetice A+. Tensiune (V) 220 – 240 V</t>
  </si>
  <si>
    <t xml:space="preserve">Fir electric </t>
  </si>
  <si>
    <t>Şina de montare DIN-35 120 cm</t>
  </si>
  <si>
    <t>Dimensiuni (L x W x H x Ø) 120cm model Din-35</t>
  </si>
  <si>
    <t>Conexiune forbox </t>
  </si>
  <si>
    <t xml:space="preserve">Intrerupator automat   </t>
  </si>
  <si>
    <t xml:space="preserve">Intrerupator automat  </t>
  </si>
  <si>
    <t>1P;Car. decl.electromagnetic;Curent 20 (A)220/400V;frecvenţa 50Hz;ModelVA47-29</t>
  </si>
  <si>
    <t>Car. decl.electromagnetic B/C curent 32A 400V; Nr.poli-3p</t>
  </si>
  <si>
    <t>Car. decl.electromagnetic B/C curent 20A 400V; Nr.poli-3p</t>
  </si>
  <si>
    <t>cutie pentru automate 2module</t>
  </si>
  <si>
    <t>Dimensiuni (L x W x H x Ø)100 x 140 x 93 mm;IP40;exterior</t>
  </si>
  <si>
    <t>Dimensiuni (L x W x H x Ø)140 x 136 x 95 mm;IP40;exterior</t>
  </si>
  <si>
    <t>Starter S2</t>
  </si>
  <si>
    <t>1P;Car. decl.electromagnetic;Curent 25 (A)220/400V;frecvenţa 50Hz;</t>
  </si>
  <si>
    <t>Soclu E27, Temperatura culoare (K) 6500 K, Puterea (W) 10 W, Clasa eficienţe ienergetice A+. Tensiune (V) 220 – 240 V</t>
  </si>
  <si>
    <t>Banda izolantă</t>
  </si>
  <si>
    <t>Culoare Galben/Verde;Dimensiuni (L x W x H x Ø) 20 m x 15mm</t>
  </si>
  <si>
    <t>Culoare Verde;Dimensiuni (L x W x H x Ø) 20 m x 15mm</t>
  </si>
  <si>
    <t>Culoare Roșu;Dimensiuni (L x W x H x Ø) 20 m x 15 mm</t>
  </si>
  <si>
    <t>Culoare Negru;Dimensiuni (L x W x H x Ø) 20 m x 15mm</t>
  </si>
  <si>
    <t xml:space="preserve">Întrerupător dublu exterior </t>
  </si>
  <si>
    <t>Priză dublă euro exterior</t>
  </si>
  <si>
    <t>Culoare Alb;Tensiune 250 V;Curent 16 A</t>
  </si>
  <si>
    <t>Culoare Alb;Tensiune 250 VCurent 16 A</t>
  </si>
  <si>
    <t xml:space="preserve">Întrerupător mono exterior </t>
  </si>
  <si>
    <t>Priză mono euro exterior</t>
  </si>
  <si>
    <t>Fișă</t>
  </si>
  <si>
    <t>Nr. Poli2P+N;Curent 16A;Gradul de protecţie IP20;Tensiune220 - 250 V</t>
  </si>
  <si>
    <t>PVS; 3*2,5;cupru</t>
  </si>
  <si>
    <t>PVS; 3*1,5;cupru</t>
  </si>
  <si>
    <t>Întrerupător dublu interior</t>
  </si>
  <si>
    <t>Întrerupător mono interior</t>
  </si>
  <si>
    <t>Priză mono euro interior</t>
  </si>
  <si>
    <t>Priză dublă euro interior</t>
  </si>
  <si>
    <t>Culoare Albastru;Dimensiuni (L x W x H x Ø) 20 m x 15mm</t>
  </si>
  <si>
    <t>Intensitatea (А)20;Numarul de poli2;Tensiunea de alim.(V)220</t>
  </si>
  <si>
    <t>Tensiune 12 V;38 melodii; Acumulator2 x AA;Distanța (m)150 m;Culoare Alb/Albastru</t>
  </si>
  <si>
    <t xml:space="preserve">Sonerie fara fir in priza
</t>
  </si>
  <si>
    <t>AVDT32 2P 16A 30мА;clasa de declansare B;gradul de protectie IP20</t>
  </si>
  <si>
    <t>AVDT32 2P 20A 30мА;clasa de declansare B;gradul de protectie IP20</t>
  </si>
  <si>
    <t>AVDT32 2P 25A 30мА;clasa de declansare B;gradul de protectie IP20</t>
  </si>
  <si>
    <t>Frecvenţa50 HzTip materialPlastic;Curent 10(A);tensiune230V;IP20</t>
  </si>
  <si>
    <t>Cutie de distribuție</t>
  </si>
  <si>
    <t>Dimensiuni 100 x 100 x 70 mm ;Tipmaterial;Plastic Destinație Exterior;IP65.</t>
  </si>
  <si>
    <t>Cutie pentru automate 4module</t>
  </si>
  <si>
    <t>Cablu AVVGng</t>
  </si>
  <si>
    <t>Secțiune16 mm²;Numărul de fire 5*;Tip material Aluminiu;Temperatura mediului ambiant la exploatare de la -50°С pînă la +50°С;Model AVVGng.</t>
  </si>
  <si>
    <t>Starter Philips SER WH 4-22 W 220 V;Model SER WH</t>
  </si>
  <si>
    <t>Panou LED Armstrong</t>
  </si>
  <si>
    <t xml:space="preserve">Coliere cablu </t>
  </si>
  <si>
    <t xml:space="preserve"> Dimensiuni  3x100 din nailon albe 100 buc</t>
  </si>
  <si>
    <t>pachet</t>
  </si>
  <si>
    <t>Coliere cablu</t>
  </si>
  <si>
    <t xml:space="preserve"> Dimensiuni  8x300 din nailon albe 100 buc</t>
  </si>
  <si>
    <t xml:space="preserve"> Dimensiuni  5x200 din nailon albe 100 buc</t>
  </si>
  <si>
    <t>Soclu G13 6400K 1300lm 1200*30mm;220-240V.(conectarea directă)</t>
  </si>
  <si>
    <t>Soclu G13 ;puterea 10W;Flux 900 lm;4000K ;dimensiuni 600*30mm ;220-240V;Tip T8 conectarea directă.</t>
  </si>
  <si>
    <t>set</t>
  </si>
  <si>
    <t xml:space="preserve">Cablu electric </t>
  </si>
  <si>
    <t>1P;Car. decl.electromagnetic B/C;Curent 10 (A)220/400V;frecvenţa 50Hz;</t>
  </si>
  <si>
    <t>1P;Car. decl.electromagnetic C ;Curent 16 (A)220/400V;frecvenţa 50Hz;ModelVA47-29</t>
  </si>
  <si>
    <t>Conector VVago</t>
  </si>
  <si>
    <t>Anexa. 1</t>
  </si>
  <si>
    <t>Dimensiuni595x595x26mm;640K;IP44;P=45W;Temperatura culoare 6400 K;Soclu LED.</t>
  </si>
  <si>
    <t>Nr.poli 2 și 4;Diferite dimensiuni.</t>
  </si>
  <si>
    <t>Dimensiuni 200 x 200 x 80 mm ;Tipmaterial metal; Destinație Exterior;IP65.</t>
  </si>
  <si>
    <t>tip Soclu GU 5.3;220-240 V/50Hz;P-3W;18mA;DAY LIGHT</t>
  </si>
  <si>
    <t>model:056-010-0045;AC175-265V 0,22A 50Hz;DC220-240mA, ;MaxPout:41,4W</t>
  </si>
  <si>
    <t>Fișa mobilă</t>
  </si>
  <si>
    <t xml:space="preserve">Nr. Poli 3P;Curent 32A;Tensiune 220-240V;IP44(tata) </t>
  </si>
  <si>
    <t>Temperatura culoare (K)6500 K;Puterea100 W;Tensiune230 V;model SPR</t>
  </si>
  <si>
    <t>Autocolant</t>
  </si>
  <si>
    <t>PERICOL DE ELECTROCUTARE 96 x 110 mm Galben/Negru</t>
  </si>
  <si>
    <t xml:space="preserve">Autocolant </t>
  </si>
  <si>
    <t>220V 40 x 15 mm galben;Dimensiuni40 x 15 mm;CuloareGalben;Model 220V;Bucăți în ambalaj12</t>
  </si>
  <si>
    <t>Corp de iluminat stradal</t>
  </si>
  <si>
    <t>preț/buc</t>
  </si>
  <si>
    <t>preț total</t>
  </si>
  <si>
    <t>Suma lei</t>
  </si>
  <si>
    <t>Tensiune (V)450V;Dimensiuni (L x W x H x Ø);10 mm;Tip material Plastic. Model 812.378(set 10buc)</t>
  </si>
  <si>
    <t>Tensiune (V)450V;Dimensiuni (L x W x H x Ø);6 mm;Tip material Plastic.model 812.376(set10buc)</t>
  </si>
  <si>
    <t>Tensiune (V)450V;Dimensiuni (L x W x H x Ø);4 mm;Tip material Plastic.model 812.375(set10buc)</t>
  </si>
  <si>
    <t>Sursă de alimentare LED(Led driver)</t>
  </si>
  <si>
    <t>Executor:Voroniuc Stepan ______________</t>
  </si>
  <si>
    <t>Dimensiuni (L x W x H x Ø)750 x 750 x 6 mm;Culoare negru/verde(cu certificat de verificare)</t>
  </si>
  <si>
    <t>Dimensiuni (L x W x H x Ø)500 x 500 x 6 mm;Culoare negru/verde( cu certificat de verificare)</t>
  </si>
  <si>
    <t>Releu termic</t>
  </si>
  <si>
    <t>HDR 3S-25/z 2,5-4A 440V</t>
  </si>
  <si>
    <t>Contactor</t>
  </si>
  <si>
    <t>HDC17 6A 50Hz 8kW 220-240V</t>
  </si>
  <si>
    <t xml:space="preserve">Contactor  </t>
  </si>
  <si>
    <t>LC1E0910M5 9A 50Hz 4kW 440 V220V IP20</t>
  </si>
  <si>
    <t>Întrerupător mini</t>
  </si>
  <si>
    <t>12/230V 20A;Roșu Amio</t>
  </si>
  <si>
    <t xml:space="preserve">Siguranța cilindrică
</t>
  </si>
  <si>
    <t xml:space="preserve">1815550 20*5mm 10A;250V </t>
  </si>
  <si>
    <t xml:space="preserve">Siguranța fuzibilă
</t>
  </si>
  <si>
    <t>USFULL SOL 16ADC 10*38mm;16A;1000V</t>
  </si>
  <si>
    <t xml:space="preserve">Siguranța cilindrică 
</t>
  </si>
  <si>
    <t>181585 20*5mm 6,3A;250V</t>
  </si>
  <si>
    <t>181549 20*5mm; 8A; 250V</t>
  </si>
  <si>
    <t xml:space="preserve">Fișa euro UNEL </t>
  </si>
  <si>
    <t>2P+E;16A;220-240V</t>
  </si>
  <si>
    <t xml:space="preserve">  Valoarea estimativă totală, fară  TVA inclus (lei)</t>
  </si>
  <si>
    <t>tel.mob.79700317</t>
  </si>
  <si>
    <t xml:space="preserve">Pile electrice </t>
  </si>
  <si>
    <t>Tensiune 1,5V tip AA;Gamă MAX Super Alkaline;Model LR6</t>
  </si>
  <si>
    <t>Tensiune 1,5V tip AAA;Gamă MAX Super Alkaline;Model LR03</t>
  </si>
  <si>
    <t>Lista materialelor electrotehnice și valoarea estimată  bugetului achiziției.
Cod ECO: 31730000-2
Obiect:  materiale electrotehnice pentru anul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</si>
</sst>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</font>
    <font>
      <b/>
      <sz val="10"/>
      <name val="Times New Roman"/>
      <family val="1"/>
    </font>
    <font>
      <u/>
      <sz val="11"/>
      <color theme="10"/>
      <name val="Calibri"/>
      <family val="2"/>
    </font>
    <font>
      <b/>
      <sz val="10"/>
      <name val="Times New Roman"/>
      <family val="1"/>
      <charset val="238"/>
    </font>
    <font>
      <sz val="10"/>
      <name val="Arial"/>
      <family val="2"/>
      <charset val="204"/>
    </font>
    <font>
      <b/>
      <sz val="10"/>
      <color rgb="FF000000"/>
      <name val="Times New Roman"/>
      <family val="1"/>
      <charset val="238"/>
    </font>
    <font>
      <b/>
      <sz val="10"/>
      <color theme="1"/>
      <name val="Calibri"/>
      <family val="2"/>
      <charset val="238"/>
    </font>
    <font>
      <sz val="12"/>
      <color rgb="FF474A4A"/>
      <name val="Montserrat"/>
      <charset val="204"/>
    </font>
    <font>
      <sz val="12"/>
      <color rgb="FF181818"/>
      <name val="Montserrat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38"/>
      <scheme val="minor"/>
    </font>
    <font>
      <b/>
      <sz val="18"/>
      <color rgb="FF181818"/>
      <name val="Montserrat"/>
      <charset val="204"/>
    </font>
    <font>
      <sz val="14"/>
      <color rgb="FF000000"/>
      <name val="Montserrat"/>
      <charset val="204"/>
    </font>
    <font>
      <sz val="12"/>
      <color rgb="FF474A4A"/>
      <name val="Montserrat"/>
      <charset val="204"/>
    </font>
    <font>
      <sz val="12"/>
      <color rgb="FF181818"/>
      <name val="Montserrat"/>
      <charset val="204"/>
    </font>
    <font>
      <b/>
      <sz val="16"/>
      <color theme="1"/>
      <name val="Times New Roman"/>
      <family val="1"/>
      <charset val="204"/>
    </font>
    <font>
      <sz val="12"/>
      <color rgb="FF474A4A"/>
      <name val="Montserrat"/>
      <charset val="204"/>
    </font>
    <font>
      <sz val="12"/>
      <color rgb="FF181818"/>
      <name val="Montserrat"/>
      <charset val="204"/>
    </font>
    <font>
      <sz val="18"/>
      <color rgb="FF465061"/>
      <name val="Arial"/>
      <family val="2"/>
      <charset val="204"/>
    </font>
    <font>
      <b/>
      <sz val="10"/>
      <color theme="1"/>
      <name val="Times New Roman"/>
      <family val="1"/>
      <charset val="238"/>
    </font>
    <font>
      <sz val="12"/>
      <color rgb="FF474A4A"/>
      <name val="Montserrat"/>
      <charset val="204"/>
    </font>
    <font>
      <sz val="12"/>
      <color rgb="FF181818"/>
      <name val="Montserrat"/>
      <charset val="204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Calibri "/>
      <charset val="238"/>
    </font>
    <font>
      <b/>
      <sz val="10"/>
      <name val="Calibri "/>
      <charset val="238"/>
    </font>
    <font>
      <b/>
      <sz val="10"/>
      <color theme="1"/>
      <name val="Times New Roman"/>
      <family val="1"/>
      <charset val="204"/>
    </font>
    <font>
      <b/>
      <sz val="10"/>
      <color rgb="FF2F3640"/>
      <name val="Times New Roman"/>
      <family val="1"/>
      <charset val="204"/>
    </font>
    <font>
      <b/>
      <sz val="10"/>
      <color rgb="FF474A4A"/>
      <name val="Times New Roman"/>
      <family val="1"/>
      <charset val="204"/>
    </font>
    <font>
      <b/>
      <sz val="10"/>
      <color rgb="FF212529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18181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474A4A"/>
      <name val="Montserrat"/>
      <charset val="204"/>
    </font>
    <font>
      <sz val="12"/>
      <color rgb="FF181818"/>
      <name val="Montserrat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  <xf numFmtId="0" fontId="6" fillId="0" borderId="0"/>
    <xf numFmtId="0" fontId="6" fillId="0" borderId="0"/>
    <xf numFmtId="0" fontId="1" fillId="0" borderId="0"/>
  </cellStyleXfs>
  <cellXfs count="184">
    <xf numFmtId="0" fontId="0" fillId="0" borderId="0" xfId="0"/>
    <xf numFmtId="0" fontId="9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 inden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 indent="1"/>
    </xf>
    <xf numFmtId="0" fontId="16" fillId="0" borderId="0" xfId="0" applyFont="1" applyAlignment="1">
      <alignment horizontal="left" vertical="center" wrapText="1" indent="1"/>
    </xf>
    <xf numFmtId="18" fontId="16" fillId="0" borderId="0" xfId="0" applyNumberFormat="1" applyFont="1" applyAlignment="1">
      <alignment horizontal="left" vertical="center" wrapText="1" indent="1"/>
    </xf>
    <xf numFmtId="0" fontId="5" fillId="3" borderId="0" xfId="1" applyFont="1" applyFill="1" applyAlignment="1">
      <alignment horizontal="left" vertical="center" wrapText="1"/>
    </xf>
    <xf numFmtId="0" fontId="7" fillId="3" borderId="0" xfId="1" applyFont="1" applyFill="1" applyAlignment="1">
      <alignment vertical="center" wrapText="1"/>
    </xf>
    <xf numFmtId="0" fontId="5" fillId="3" borderId="0" xfId="1" applyFont="1" applyFill="1" applyAlignment="1">
      <alignment horizontal="center" vertical="center" wrapText="1"/>
    </xf>
    <xf numFmtId="2" fontId="0" fillId="0" borderId="0" xfId="0" applyNumberFormat="1"/>
    <xf numFmtId="0" fontId="5" fillId="3" borderId="0" xfId="1" applyFont="1" applyFill="1" applyAlignment="1">
      <alignment horizontal="left" vertical="top" wrapText="1"/>
    </xf>
    <xf numFmtId="0" fontId="5" fillId="3" borderId="0" xfId="1" applyFont="1" applyFill="1" applyAlignment="1">
      <alignment horizontal="center" vertical="top" wrapText="1"/>
    </xf>
    <xf numFmtId="0" fontId="8" fillId="3" borderId="0" xfId="2" applyFont="1" applyFill="1" applyBorder="1" applyAlignment="1">
      <alignment wrapText="1"/>
    </xf>
    <xf numFmtId="0" fontId="7" fillId="3" borderId="0" xfId="1" applyFont="1" applyFill="1" applyAlignment="1">
      <alignment horizontal="left" vertical="center" wrapText="1"/>
    </xf>
    <xf numFmtId="0" fontId="3" fillId="3" borderId="0" xfId="1" applyFont="1" applyFill="1" applyAlignment="1">
      <alignment horizontal="left" vertical="top" wrapText="1"/>
    </xf>
    <xf numFmtId="0" fontId="12" fillId="0" borderId="0" xfId="0" applyFont="1" applyAlignment="1">
      <alignment wrapText="1"/>
    </xf>
    <xf numFmtId="0" fontId="0" fillId="0" borderId="0" xfId="0" applyAlignment="1">
      <alignment wrapText="1"/>
    </xf>
    <xf numFmtId="0" fontId="18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left" vertical="center" wrapText="1" indent="1"/>
    </xf>
    <xf numFmtId="0" fontId="4" fillId="0" borderId="0" xfId="2"/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2" fillId="0" borderId="0" xfId="0" applyFont="1" applyAlignment="1">
      <alignment horizontal="left" vertical="center" wrapText="1" indent="1"/>
    </xf>
    <xf numFmtId="0" fontId="23" fillId="0" borderId="0" xfId="0" applyFont="1" applyAlignment="1">
      <alignment horizontal="left" vertical="center" wrapText="1" indent="1"/>
    </xf>
    <xf numFmtId="0" fontId="35" fillId="0" borderId="10" xfId="0" applyFont="1" applyBorder="1" applyAlignment="1">
      <alignment horizontal="center" wrapText="1"/>
    </xf>
    <xf numFmtId="0" fontId="35" fillId="0" borderId="3" xfId="0" applyFont="1" applyBorder="1" applyAlignment="1">
      <alignment horizontal="center" wrapText="1"/>
    </xf>
    <xf numFmtId="0" fontId="35" fillId="0" borderId="0" xfId="0" applyFont="1" applyAlignment="1">
      <alignment wrapText="1"/>
    </xf>
    <xf numFmtId="0" fontId="31" fillId="2" borderId="0" xfId="0" applyFont="1" applyFill="1" applyAlignment="1">
      <alignment wrapText="1"/>
    </xf>
    <xf numFmtId="0" fontId="28" fillId="0" borderId="0" xfId="0" applyFont="1" applyAlignment="1">
      <alignment wrapText="1"/>
    </xf>
    <xf numFmtId="0" fontId="24" fillId="0" borderId="0" xfId="0" applyFont="1" applyAlignment="1">
      <alignment wrapText="1"/>
    </xf>
    <xf numFmtId="2" fontId="24" fillId="0" borderId="0" xfId="0" applyNumberFormat="1" applyFont="1" applyAlignment="1">
      <alignment wrapText="1"/>
    </xf>
    <xf numFmtId="0" fontId="28" fillId="0" borderId="11" xfId="0" applyFont="1" applyBorder="1" applyAlignment="1">
      <alignment wrapText="1"/>
    </xf>
    <xf numFmtId="0" fontId="29" fillId="0" borderId="12" xfId="0" applyFont="1" applyBorder="1" applyAlignment="1">
      <alignment wrapText="1"/>
    </xf>
    <xf numFmtId="0" fontId="28" fillId="0" borderId="12" xfId="0" applyFont="1" applyBorder="1" applyAlignment="1">
      <alignment wrapText="1"/>
    </xf>
    <xf numFmtId="0" fontId="30" fillId="0" borderId="12" xfId="0" applyFont="1" applyBorder="1" applyAlignment="1">
      <alignment wrapText="1"/>
    </xf>
    <xf numFmtId="0" fontId="28" fillId="0" borderId="13" xfId="0" applyFont="1" applyBorder="1" applyAlignment="1">
      <alignment wrapText="1"/>
    </xf>
    <xf numFmtId="0" fontId="29" fillId="0" borderId="4" xfId="0" applyFont="1" applyBorder="1" applyAlignment="1">
      <alignment wrapText="1"/>
    </xf>
    <xf numFmtId="0" fontId="31" fillId="2" borderId="5" xfId="0" applyFont="1" applyFill="1" applyBorder="1" applyAlignment="1">
      <alignment wrapText="1"/>
    </xf>
    <xf numFmtId="0" fontId="24" fillId="0" borderId="14" xfId="0" applyFont="1" applyBorder="1" applyAlignment="1">
      <alignment wrapText="1"/>
    </xf>
    <xf numFmtId="0" fontId="24" fillId="0" borderId="15" xfId="0" applyFont="1" applyBorder="1" applyAlignment="1">
      <alignment wrapText="1"/>
    </xf>
    <xf numFmtId="0" fontId="24" fillId="0" borderId="16" xfId="0" applyFont="1" applyBorder="1" applyAlignment="1">
      <alignment wrapText="1"/>
    </xf>
    <xf numFmtId="0" fontId="24" fillId="0" borderId="6" xfId="0" applyFont="1" applyBorder="1" applyAlignment="1">
      <alignment wrapText="1"/>
    </xf>
    <xf numFmtId="0" fontId="24" fillId="0" borderId="7" xfId="0" applyFont="1" applyBorder="1" applyAlignment="1">
      <alignment wrapText="1"/>
    </xf>
    <xf numFmtId="0" fontId="24" fillId="0" borderId="4" xfId="0" applyFont="1" applyBorder="1" applyAlignment="1">
      <alignment wrapText="1"/>
    </xf>
    <xf numFmtId="0" fontId="24" fillId="0" borderId="12" xfId="0" applyFont="1" applyBorder="1" applyAlignment="1">
      <alignment wrapText="1"/>
    </xf>
    <xf numFmtId="0" fontId="24" fillId="0" borderId="13" xfId="0" applyFont="1" applyBorder="1" applyAlignment="1">
      <alignment wrapText="1"/>
    </xf>
    <xf numFmtId="0" fontId="24" fillId="0" borderId="5" xfId="0" applyFont="1" applyBorder="1" applyAlignment="1">
      <alignment wrapText="1"/>
    </xf>
    <xf numFmtId="2" fontId="24" fillId="0" borderId="4" xfId="0" applyNumberFormat="1" applyFont="1" applyBorder="1" applyAlignment="1">
      <alignment wrapText="1"/>
    </xf>
    <xf numFmtId="2" fontId="24" fillId="0" borderId="12" xfId="0" applyNumberFormat="1" applyFont="1" applyBorder="1" applyAlignment="1">
      <alignment wrapText="1"/>
    </xf>
    <xf numFmtId="0" fontId="28" fillId="0" borderId="4" xfId="0" applyFont="1" applyBorder="1" applyAlignment="1">
      <alignment wrapText="1"/>
    </xf>
    <xf numFmtId="0" fontId="31" fillId="2" borderId="12" xfId="0" applyFont="1" applyFill="1" applyBorder="1" applyAlignment="1">
      <alignment wrapText="1"/>
    </xf>
    <xf numFmtId="0" fontId="32" fillId="3" borderId="12" xfId="0" applyFont="1" applyFill="1" applyBorder="1" applyAlignment="1">
      <alignment wrapText="1"/>
    </xf>
    <xf numFmtId="0" fontId="32" fillId="0" borderId="12" xfId="0" applyFont="1" applyBorder="1" applyAlignment="1">
      <alignment wrapText="1"/>
    </xf>
    <xf numFmtId="0" fontId="28" fillId="0" borderId="5" xfId="0" applyFont="1" applyBorder="1" applyAlignment="1">
      <alignment wrapText="1"/>
    </xf>
    <xf numFmtId="0" fontId="24" fillId="3" borderId="15" xfId="0" applyFont="1" applyFill="1" applyBorder="1" applyAlignment="1">
      <alignment wrapText="1"/>
    </xf>
    <xf numFmtId="0" fontId="24" fillId="3" borderId="12" xfId="0" applyFont="1" applyFill="1" applyBorder="1" applyAlignment="1">
      <alignment wrapText="1"/>
    </xf>
    <xf numFmtId="2" fontId="24" fillId="0" borderId="6" xfId="0" applyNumberFormat="1" applyFont="1" applyBorder="1" applyAlignment="1">
      <alignment wrapText="1"/>
    </xf>
    <xf numFmtId="2" fontId="24" fillId="0" borderId="7" xfId="0" applyNumberFormat="1" applyFont="1" applyBorder="1" applyAlignment="1">
      <alignment wrapText="1"/>
    </xf>
    <xf numFmtId="2" fontId="24" fillId="0" borderId="14" xfId="0" applyNumberFormat="1" applyFont="1" applyBorder="1" applyAlignment="1">
      <alignment wrapText="1"/>
    </xf>
    <xf numFmtId="2" fontId="24" fillId="0" borderId="15" xfId="0" applyNumberFormat="1" applyFont="1" applyBorder="1" applyAlignment="1">
      <alignment wrapText="1"/>
    </xf>
    <xf numFmtId="2" fontId="24" fillId="3" borderId="15" xfId="0" applyNumberFormat="1" applyFont="1" applyFill="1" applyBorder="1" applyAlignment="1">
      <alignment wrapText="1"/>
    </xf>
    <xf numFmtId="2" fontId="24" fillId="0" borderId="16" xfId="0" applyNumberFormat="1" applyFont="1" applyBorder="1" applyAlignment="1">
      <alignment wrapText="1"/>
    </xf>
    <xf numFmtId="0" fontId="33" fillId="3" borderId="3" xfId="1" applyFont="1" applyFill="1" applyBorder="1" applyAlignment="1">
      <alignment wrapText="1"/>
    </xf>
    <xf numFmtId="0" fontId="33" fillId="3" borderId="11" xfId="1" applyFont="1" applyFill="1" applyBorder="1" applyAlignment="1">
      <alignment wrapText="1"/>
    </xf>
    <xf numFmtId="0" fontId="28" fillId="3" borderId="12" xfId="1" applyFont="1" applyFill="1" applyBorder="1" applyAlignment="1">
      <alignment wrapText="1"/>
    </xf>
    <xf numFmtId="0" fontId="33" fillId="3" borderId="12" xfId="1" applyFont="1" applyFill="1" applyBorder="1" applyAlignment="1">
      <alignment wrapText="1"/>
    </xf>
    <xf numFmtId="0" fontId="34" fillId="0" borderId="12" xfId="0" applyFont="1" applyBorder="1" applyAlignment="1">
      <alignment wrapText="1"/>
    </xf>
    <xf numFmtId="0" fontId="33" fillId="3" borderId="13" xfId="1" applyFont="1" applyFill="1" applyBorder="1" applyAlignment="1">
      <alignment wrapText="1"/>
    </xf>
    <xf numFmtId="0" fontId="24" fillId="0" borderId="2" xfId="0" applyFont="1" applyBorder="1" applyAlignment="1">
      <alignment wrapText="1"/>
    </xf>
    <xf numFmtId="0" fontId="25" fillId="0" borderId="15" xfId="0" applyFont="1" applyBorder="1" applyAlignment="1">
      <alignment wrapText="1"/>
    </xf>
    <xf numFmtId="0" fontId="26" fillId="0" borderId="15" xfId="0" applyFont="1" applyBorder="1" applyAlignment="1">
      <alignment wrapText="1"/>
    </xf>
    <xf numFmtId="0" fontId="26" fillId="0" borderId="16" xfId="0" applyFont="1" applyBorder="1" applyAlignment="1">
      <alignment wrapText="1"/>
    </xf>
    <xf numFmtId="0" fontId="5" fillId="3" borderId="3" xfId="1" applyFont="1" applyFill="1" applyBorder="1" applyAlignment="1">
      <alignment wrapText="1"/>
    </xf>
    <xf numFmtId="0" fontId="5" fillId="3" borderId="11" xfId="1" applyFont="1" applyFill="1" applyBorder="1" applyAlignment="1">
      <alignment wrapText="1"/>
    </xf>
    <xf numFmtId="0" fontId="21" fillId="3" borderId="12" xfId="1" applyFont="1" applyFill="1" applyBorder="1" applyAlignment="1">
      <alignment wrapText="1"/>
    </xf>
    <xf numFmtId="0" fontId="5" fillId="3" borderId="12" xfId="1" applyFont="1" applyFill="1" applyBorder="1" applyAlignment="1">
      <alignment wrapText="1"/>
    </xf>
    <xf numFmtId="0" fontId="27" fillId="3" borderId="12" xfId="1" applyFont="1" applyFill="1" applyBorder="1" applyAlignment="1">
      <alignment wrapText="1"/>
    </xf>
    <xf numFmtId="0" fontId="27" fillId="3" borderId="13" xfId="1" applyFont="1" applyFill="1" applyBorder="1" applyAlignment="1">
      <alignment wrapText="1"/>
    </xf>
    <xf numFmtId="2" fontId="24" fillId="0" borderId="3" xfId="0" applyNumberFormat="1" applyFont="1" applyBorder="1" applyAlignment="1">
      <alignment wrapText="1"/>
    </xf>
    <xf numFmtId="2" fontId="24" fillId="0" borderId="11" xfId="0" applyNumberFormat="1" applyFont="1" applyBorder="1" applyAlignment="1">
      <alignment wrapText="1"/>
    </xf>
    <xf numFmtId="2" fontId="25" fillId="0" borderId="12" xfId="0" applyNumberFormat="1" applyFont="1" applyBorder="1" applyAlignment="1">
      <alignment wrapText="1"/>
    </xf>
    <xf numFmtId="2" fontId="26" fillId="0" borderId="12" xfId="0" applyNumberFormat="1" applyFont="1" applyBorder="1" applyAlignment="1">
      <alignment wrapText="1"/>
    </xf>
    <xf numFmtId="2" fontId="26" fillId="0" borderId="13" xfId="0" applyNumberFormat="1" applyFont="1" applyBorder="1" applyAlignment="1">
      <alignment wrapText="1"/>
    </xf>
    <xf numFmtId="2" fontId="24" fillId="0" borderId="2" xfId="0" applyNumberFormat="1" applyFont="1" applyBorder="1" applyAlignment="1">
      <alignment wrapText="1"/>
    </xf>
    <xf numFmtId="2" fontId="25" fillId="0" borderId="15" xfId="0" applyNumberFormat="1" applyFont="1" applyBorder="1" applyAlignment="1">
      <alignment wrapText="1"/>
    </xf>
    <xf numFmtId="0" fontId="34" fillId="0" borderId="2" xfId="0" applyFont="1" applyBorder="1" applyAlignment="1">
      <alignment wrapText="1"/>
    </xf>
    <xf numFmtId="0" fontId="33" fillId="3" borderId="2" xfId="1" applyFont="1" applyFill="1" applyBorder="1" applyAlignment="1">
      <alignment wrapText="1"/>
    </xf>
    <xf numFmtId="0" fontId="34" fillId="0" borderId="14" xfId="0" applyFont="1" applyBorder="1" applyAlignment="1">
      <alignment wrapText="1"/>
    </xf>
    <xf numFmtId="0" fontId="28" fillId="0" borderId="15" xfId="0" applyFont="1" applyBorder="1" applyAlignment="1">
      <alignment vertical="center" wrapText="1"/>
    </xf>
    <xf numFmtId="0" fontId="34" fillId="0" borderId="15" xfId="0" applyFont="1" applyBorder="1" applyAlignment="1">
      <alignment wrapText="1"/>
    </xf>
    <xf numFmtId="0" fontId="34" fillId="0" borderId="15" xfId="0" applyFont="1" applyBorder="1" applyAlignment="1">
      <alignment vertical="center" wrapText="1"/>
    </xf>
    <xf numFmtId="0" fontId="35" fillId="0" borderId="3" xfId="0" applyFont="1" applyBorder="1" applyAlignment="1">
      <alignment wrapText="1"/>
    </xf>
    <xf numFmtId="0" fontId="35" fillId="0" borderId="11" xfId="0" applyFont="1" applyBorder="1" applyAlignment="1">
      <alignment wrapText="1"/>
    </xf>
    <xf numFmtId="0" fontId="35" fillId="0" borderId="12" xfId="0" applyFont="1" applyBorder="1" applyAlignment="1">
      <alignment wrapText="1"/>
    </xf>
    <xf numFmtId="0" fontId="35" fillId="0" borderId="5" xfId="0" applyFont="1" applyBorder="1" applyAlignment="1">
      <alignment wrapText="1"/>
    </xf>
    <xf numFmtId="0" fontId="33" fillId="3" borderId="14" xfId="1" applyFont="1" applyFill="1" applyBorder="1" applyAlignment="1">
      <alignment wrapText="1"/>
    </xf>
    <xf numFmtId="0" fontId="28" fillId="0" borderId="15" xfId="0" applyFont="1" applyBorder="1" applyAlignment="1">
      <alignment wrapText="1"/>
    </xf>
    <xf numFmtId="0" fontId="34" fillId="0" borderId="16" xfId="0" applyFont="1" applyBorder="1" applyAlignment="1">
      <alignment wrapText="1"/>
    </xf>
    <xf numFmtId="0" fontId="35" fillId="3" borderId="12" xfId="0" applyFont="1" applyFill="1" applyBorder="1" applyAlignment="1">
      <alignment wrapText="1"/>
    </xf>
    <xf numFmtId="0" fontId="35" fillId="0" borderId="13" xfId="0" applyFont="1" applyBorder="1" applyAlignment="1">
      <alignment wrapText="1"/>
    </xf>
    <xf numFmtId="0" fontId="28" fillId="3" borderId="15" xfId="0" applyFont="1" applyFill="1" applyBorder="1" applyAlignment="1">
      <alignment wrapText="1"/>
    </xf>
    <xf numFmtId="0" fontId="28" fillId="0" borderId="16" xfId="0" applyFont="1" applyBorder="1" applyAlignment="1">
      <alignment wrapText="1"/>
    </xf>
    <xf numFmtId="0" fontId="28" fillId="0" borderId="6" xfId="0" applyFont="1" applyBorder="1" applyAlignment="1">
      <alignment wrapText="1"/>
    </xf>
    <xf numFmtId="0" fontId="28" fillId="0" borderId="7" xfId="0" applyFont="1" applyBorder="1" applyAlignment="1">
      <alignment wrapText="1"/>
    </xf>
    <xf numFmtId="0" fontId="35" fillId="0" borderId="4" xfId="0" applyFont="1" applyBorder="1" applyAlignment="1">
      <alignment wrapText="1"/>
    </xf>
    <xf numFmtId="0" fontId="28" fillId="0" borderId="14" xfId="0" applyFont="1" applyBorder="1" applyAlignment="1">
      <alignment wrapText="1"/>
    </xf>
    <xf numFmtId="2" fontId="24" fillId="0" borderId="5" xfId="0" applyNumberFormat="1" applyFont="1" applyBorder="1" applyAlignment="1">
      <alignment wrapText="1"/>
    </xf>
    <xf numFmtId="0" fontId="25" fillId="0" borderId="0" xfId="0" applyFont="1" applyAlignment="1">
      <alignment wrapText="1"/>
    </xf>
    <xf numFmtId="2" fontId="11" fillId="3" borderId="3" xfId="0" applyNumberFormat="1" applyFont="1" applyFill="1" applyBorder="1" applyAlignment="1">
      <alignment wrapText="1"/>
    </xf>
    <xf numFmtId="2" fontId="24" fillId="0" borderId="18" xfId="0" applyNumberFormat="1" applyFont="1" applyBorder="1" applyAlignment="1">
      <alignment wrapText="1"/>
    </xf>
    <xf numFmtId="2" fontId="24" fillId="0" borderId="17" xfId="0" applyNumberFormat="1" applyFont="1" applyBorder="1" applyAlignment="1">
      <alignment wrapText="1"/>
    </xf>
    <xf numFmtId="2" fontId="24" fillId="0" borderId="19" xfId="0" applyNumberFormat="1" applyFont="1" applyBorder="1" applyAlignment="1">
      <alignment wrapText="1"/>
    </xf>
    <xf numFmtId="2" fontId="24" fillId="0" borderId="20" xfId="0" applyNumberFormat="1" applyFont="1" applyBorder="1" applyAlignment="1">
      <alignment wrapText="1"/>
    </xf>
    <xf numFmtId="0" fontId="34" fillId="0" borderId="0" xfId="0" applyFont="1" applyAlignment="1">
      <alignment wrapText="1"/>
    </xf>
    <xf numFmtId="0" fontId="33" fillId="3" borderId="0" xfId="1" applyFont="1" applyFill="1" applyAlignment="1">
      <alignment wrapText="1"/>
    </xf>
    <xf numFmtId="0" fontId="5" fillId="3" borderId="0" xfId="1" applyFont="1" applyFill="1" applyAlignment="1">
      <alignment wrapText="1"/>
    </xf>
    <xf numFmtId="0" fontId="35" fillId="0" borderId="8" xfId="0" applyFont="1" applyBorder="1" applyAlignment="1">
      <alignment wrapText="1"/>
    </xf>
    <xf numFmtId="0" fontId="33" fillId="3" borderId="21" xfId="1" applyFont="1" applyFill="1" applyBorder="1" applyAlignment="1">
      <alignment wrapText="1"/>
    </xf>
    <xf numFmtId="0" fontId="28" fillId="0" borderId="21" xfId="0" applyFont="1" applyBorder="1" applyAlignment="1">
      <alignment wrapText="1"/>
    </xf>
    <xf numFmtId="0" fontId="24" fillId="0" borderId="21" xfId="0" applyFont="1" applyBorder="1" applyAlignment="1">
      <alignment wrapText="1"/>
    </xf>
    <xf numFmtId="0" fontId="5" fillId="3" borderId="21" xfId="1" applyFont="1" applyFill="1" applyBorder="1" applyAlignment="1">
      <alignment wrapText="1"/>
    </xf>
    <xf numFmtId="2" fontId="24" fillId="0" borderId="21" xfId="0" applyNumberFormat="1" applyFont="1" applyBorder="1" applyAlignment="1">
      <alignment wrapText="1"/>
    </xf>
    <xf numFmtId="2" fontId="24" fillId="0" borderId="9" xfId="0" applyNumberFormat="1" applyFont="1" applyBorder="1" applyAlignment="1">
      <alignment wrapText="1"/>
    </xf>
    <xf numFmtId="0" fontId="34" fillId="0" borderId="21" xfId="0" applyFont="1" applyBorder="1" applyAlignment="1">
      <alignment wrapText="1"/>
    </xf>
    <xf numFmtId="0" fontId="25" fillId="0" borderId="16" xfId="0" applyFont="1" applyBorder="1" applyAlignment="1">
      <alignment wrapText="1"/>
    </xf>
    <xf numFmtId="0" fontId="5" fillId="3" borderId="13" xfId="1" applyFont="1" applyFill="1" applyBorder="1" applyAlignment="1">
      <alignment wrapText="1"/>
    </xf>
    <xf numFmtId="2" fontId="25" fillId="0" borderId="16" xfId="0" applyNumberFormat="1" applyFont="1" applyBorder="1" applyAlignment="1">
      <alignment wrapText="1"/>
    </xf>
    <xf numFmtId="0" fontId="25" fillId="0" borderId="14" xfId="0" applyFont="1" applyBorder="1" applyAlignment="1">
      <alignment wrapText="1"/>
    </xf>
    <xf numFmtId="2" fontId="25" fillId="0" borderId="14" xfId="0" applyNumberFormat="1" applyFont="1" applyBorder="1" applyAlignment="1">
      <alignment wrapText="1"/>
    </xf>
    <xf numFmtId="2" fontId="25" fillId="0" borderId="0" xfId="0" applyNumberFormat="1" applyFont="1" applyAlignment="1">
      <alignment wrapText="1"/>
    </xf>
    <xf numFmtId="0" fontId="25" fillId="0" borderId="2" xfId="0" applyFont="1" applyBorder="1" applyAlignment="1">
      <alignment wrapText="1"/>
    </xf>
    <xf numFmtId="2" fontId="25" fillId="0" borderId="2" xfId="0" applyNumberFormat="1" applyFont="1" applyBorder="1" applyAlignment="1">
      <alignment wrapText="1"/>
    </xf>
    <xf numFmtId="0" fontId="34" fillId="0" borderId="14" xfId="0" applyFont="1" applyBorder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34" fillId="0" borderId="0" xfId="0" applyFont="1" applyAlignment="1">
      <alignment vertical="center" wrapText="1"/>
    </xf>
    <xf numFmtId="0" fontId="36" fillId="0" borderId="0" xfId="0" applyFont="1" applyAlignment="1">
      <alignment horizontal="left" vertical="center" wrapText="1" indent="1"/>
    </xf>
    <xf numFmtId="0" fontId="37" fillId="0" borderId="0" xfId="0" applyFont="1" applyAlignment="1">
      <alignment horizontal="left" vertical="center" wrapText="1" indent="1"/>
    </xf>
    <xf numFmtId="0" fontId="35" fillId="0" borderId="6" xfId="0" applyFont="1" applyBorder="1" applyAlignment="1">
      <alignment horizontal="center" wrapText="1"/>
    </xf>
    <xf numFmtId="0" fontId="35" fillId="0" borderId="7" xfId="0" applyFont="1" applyBorder="1" applyAlignment="1">
      <alignment horizontal="center" wrapText="1"/>
    </xf>
    <xf numFmtId="0" fontId="35" fillId="0" borderId="4" xfId="0" applyFont="1" applyBorder="1" applyAlignment="1">
      <alignment horizontal="center" wrapText="1"/>
    </xf>
    <xf numFmtId="0" fontId="35" fillId="0" borderId="5" xfId="0" applyFont="1" applyBorder="1" applyAlignment="1">
      <alignment horizontal="center" wrapText="1"/>
    </xf>
    <xf numFmtId="2" fontId="24" fillId="0" borderId="15" xfId="0" applyNumberFormat="1" applyFont="1" applyBorder="1" applyAlignment="1">
      <alignment wrapText="1"/>
    </xf>
    <xf numFmtId="2" fontId="24" fillId="0" borderId="4" xfId="0" applyNumberFormat="1" applyFont="1" applyBorder="1" applyAlignment="1">
      <alignment wrapText="1"/>
    </xf>
    <xf numFmtId="2" fontId="24" fillId="0" borderId="5" xfId="0" applyNumberFormat="1" applyFont="1" applyBorder="1" applyAlignment="1">
      <alignment wrapText="1"/>
    </xf>
    <xf numFmtId="0" fontId="29" fillId="0" borderId="15" xfId="0" applyFont="1" applyBorder="1" applyAlignment="1">
      <alignment wrapText="1"/>
    </xf>
    <xf numFmtId="0" fontId="30" fillId="0" borderId="12" xfId="0" applyFont="1" applyBorder="1" applyAlignment="1">
      <alignment wrapText="1"/>
    </xf>
    <xf numFmtId="0" fontId="24" fillId="0" borderId="15" xfId="0" applyFont="1" applyBorder="1" applyAlignment="1">
      <alignment wrapText="1"/>
    </xf>
    <xf numFmtId="0" fontId="24" fillId="0" borderId="12" xfId="0" applyFont="1" applyBorder="1" applyAlignment="1">
      <alignment wrapText="1"/>
    </xf>
    <xf numFmtId="0" fontId="35" fillId="0" borderId="12" xfId="0" applyFont="1" applyBorder="1" applyAlignment="1">
      <alignment wrapText="1"/>
    </xf>
    <xf numFmtId="0" fontId="28" fillId="0" borderId="15" xfId="0" applyFont="1" applyBorder="1" applyAlignment="1">
      <alignment wrapText="1"/>
    </xf>
    <xf numFmtId="0" fontId="28" fillId="0" borderId="12" xfId="0" applyFont="1" applyBorder="1" applyAlignment="1">
      <alignment wrapText="1"/>
    </xf>
    <xf numFmtId="0" fontId="35" fillId="0" borderId="13" xfId="0" applyFont="1" applyBorder="1" applyAlignment="1">
      <alignment wrapText="1"/>
    </xf>
    <xf numFmtId="0" fontId="35" fillId="0" borderId="4" xfId="0" applyFont="1" applyBorder="1" applyAlignment="1">
      <alignment wrapText="1"/>
    </xf>
    <xf numFmtId="0" fontId="35" fillId="0" borderId="5" xfId="0" applyFont="1" applyBorder="1" applyAlignment="1">
      <alignment wrapText="1"/>
    </xf>
    <xf numFmtId="0" fontId="28" fillId="0" borderId="6" xfId="0" applyFont="1" applyBorder="1" applyAlignment="1">
      <alignment wrapText="1"/>
    </xf>
    <xf numFmtId="0" fontId="28" fillId="0" borderId="7" xfId="0" applyFont="1" applyBorder="1" applyAlignment="1">
      <alignment wrapText="1"/>
    </xf>
    <xf numFmtId="0" fontId="24" fillId="0" borderId="14" xfId="0" applyFont="1" applyBorder="1" applyAlignment="1">
      <alignment wrapText="1"/>
    </xf>
    <xf numFmtId="0" fontId="24" fillId="0" borderId="11" xfId="0" applyFont="1" applyBorder="1" applyAlignment="1">
      <alignment wrapText="1"/>
    </xf>
    <xf numFmtId="0" fontId="29" fillId="0" borderId="6" xfId="0" applyFont="1" applyBorder="1" applyAlignment="1">
      <alignment wrapText="1"/>
    </xf>
    <xf numFmtId="0" fontId="29" fillId="0" borderId="7" xfId="0" applyFont="1" applyBorder="1" applyAlignment="1">
      <alignment wrapText="1"/>
    </xf>
    <xf numFmtId="0" fontId="35" fillId="0" borderId="11" xfId="0" applyFont="1" applyBorder="1" applyAlignment="1">
      <alignment wrapText="1"/>
    </xf>
    <xf numFmtId="0" fontId="29" fillId="0" borderId="14" xfId="0" applyFont="1" applyBorder="1" applyAlignment="1">
      <alignment wrapText="1"/>
    </xf>
    <xf numFmtId="2" fontId="24" fillId="0" borderId="6" xfId="0" applyNumberFormat="1" applyFont="1" applyBorder="1" applyAlignment="1">
      <alignment wrapText="1"/>
    </xf>
    <xf numFmtId="2" fontId="24" fillId="0" borderId="7" xfId="0" applyNumberFormat="1" applyFont="1" applyBorder="1" applyAlignment="1">
      <alignment wrapText="1"/>
    </xf>
    <xf numFmtId="0" fontId="24" fillId="0" borderId="6" xfId="0" applyFont="1" applyBorder="1" applyAlignment="1">
      <alignment wrapText="1"/>
    </xf>
    <xf numFmtId="0" fontId="24" fillId="0" borderId="7" xfId="0" applyFont="1" applyBorder="1" applyAlignment="1">
      <alignment wrapText="1"/>
    </xf>
    <xf numFmtId="0" fontId="24" fillId="0" borderId="4" xfId="0" applyFont="1" applyBorder="1" applyAlignment="1">
      <alignment wrapText="1"/>
    </xf>
    <xf numFmtId="0" fontId="24" fillId="0" borderId="5" xfId="0" applyFont="1" applyBorder="1" applyAlignment="1">
      <alignment wrapText="1"/>
    </xf>
    <xf numFmtId="2" fontId="24" fillId="0" borderId="12" xfId="0" applyNumberFormat="1" applyFont="1" applyBorder="1" applyAlignment="1">
      <alignment wrapText="1"/>
    </xf>
    <xf numFmtId="2" fontId="24" fillId="0" borderId="13" xfId="0" applyNumberFormat="1" applyFont="1" applyBorder="1" applyAlignment="1">
      <alignment wrapText="1"/>
    </xf>
    <xf numFmtId="0" fontId="35" fillId="0" borderId="0" xfId="0" applyFont="1" applyAlignment="1">
      <alignment horizontal="left"/>
    </xf>
    <xf numFmtId="0" fontId="21" fillId="3" borderId="1" xfId="1" applyFont="1" applyFill="1" applyBorder="1" applyAlignment="1">
      <alignment horizontal="center" wrapText="1"/>
    </xf>
    <xf numFmtId="0" fontId="21" fillId="3" borderId="2" xfId="1" applyFont="1" applyFill="1" applyBorder="1" applyAlignment="1">
      <alignment horizont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/>
    </xf>
    <xf numFmtId="2" fontId="24" fillId="0" borderId="14" xfId="0" applyNumberFormat="1" applyFont="1" applyBorder="1" applyAlignment="1">
      <alignment wrapText="1"/>
    </xf>
    <xf numFmtId="0" fontId="35" fillId="0" borderId="8" xfId="0" applyFont="1" applyBorder="1" applyAlignment="1">
      <alignment horizontal="center" wrapText="1"/>
    </xf>
    <xf numFmtId="0" fontId="35" fillId="0" borderId="9" xfId="0" applyFont="1" applyBorder="1" applyAlignment="1">
      <alignment horizontal="center" wrapText="1"/>
    </xf>
    <xf numFmtId="0" fontId="28" fillId="0" borderId="16" xfId="0" applyFont="1" applyBorder="1" applyAlignment="1">
      <alignment wrapText="1"/>
    </xf>
    <xf numFmtId="0" fontId="24" fillId="0" borderId="16" xfId="0" applyFont="1" applyBorder="1" applyAlignment="1">
      <alignment wrapText="1"/>
    </xf>
    <xf numFmtId="0" fontId="24" fillId="0" borderId="13" xfId="0" applyFont="1" applyBorder="1" applyAlignment="1">
      <alignment wrapText="1"/>
    </xf>
  </cellXfs>
  <cellStyles count="7">
    <cellStyle name="Hyperlink" xfId="2" builtinId="8"/>
    <cellStyle name="Normal" xfId="0" builtinId="0"/>
    <cellStyle name="Normal 2" xfId="3" xr:uid="{08B3F7A3-EE83-471D-A10F-CB6C5D23F3AB}"/>
    <cellStyle name="Normal 2 2" xfId="6" xr:uid="{653ECA52-1496-4D3E-A0DF-C29CC8B9E2CA}"/>
    <cellStyle name="Normal 3" xfId="1" xr:uid="{2DC9E0A4-4C65-4096-AF31-85419EEF22A3}"/>
    <cellStyle name="Обычный 2" xfId="4" xr:uid="{D34EC8D1-6692-4B58-9855-E4A6D8CA3120}"/>
    <cellStyle name="Обычный 2 2" xfId="5" xr:uid="{93E30EE8-1D39-4F3D-A541-FBE3BB6582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8E528-C40B-4FA1-8CC8-D2A79DCD1B21}">
  <dimension ref="A1:I122"/>
  <sheetViews>
    <sheetView tabSelected="1" zoomScale="60" zoomScaleNormal="60" workbookViewId="0">
      <selection activeCell="A3" sqref="A3:G4"/>
    </sheetView>
  </sheetViews>
  <sheetFormatPr defaultRowHeight="15"/>
  <cols>
    <col min="1" max="1" width="3.85546875" customWidth="1"/>
    <col min="2" max="2" width="12" customWidth="1"/>
    <col min="3" max="3" width="39.5703125" customWidth="1"/>
    <col min="4" max="4" width="6.140625" customWidth="1"/>
    <col min="5" max="5" width="9.5703125" customWidth="1"/>
    <col min="6" max="6" width="0.140625" customWidth="1"/>
    <col min="7" max="7" width="11.42578125" bestFit="1" customWidth="1"/>
    <col min="9" max="9" width="86.42578125" customWidth="1"/>
  </cols>
  <sheetData>
    <row r="1" spans="1:9">
      <c r="A1" s="177" t="s">
        <v>85</v>
      </c>
      <c r="B1" s="177"/>
      <c r="C1" s="177"/>
      <c r="D1" s="177"/>
      <c r="E1" s="177"/>
      <c r="F1" s="177"/>
      <c r="G1" s="177"/>
    </row>
    <row r="2" spans="1:9" ht="22.5" customHeight="1">
      <c r="A2" s="177"/>
      <c r="B2" s="177"/>
      <c r="C2" s="177"/>
      <c r="D2" s="177"/>
      <c r="E2" s="177"/>
      <c r="F2" s="177"/>
      <c r="G2" s="177"/>
    </row>
    <row r="3" spans="1:9" ht="76.5" customHeight="1">
      <c r="A3" s="176" t="s">
        <v>131</v>
      </c>
      <c r="B3" s="176"/>
      <c r="C3" s="176"/>
      <c r="D3" s="176"/>
      <c r="E3" s="176"/>
      <c r="F3" s="176"/>
      <c r="G3" s="176"/>
    </row>
    <row r="4" spans="1:9" ht="30.75" customHeight="1">
      <c r="A4" s="176"/>
      <c r="B4" s="176"/>
      <c r="C4" s="176"/>
      <c r="D4" s="176"/>
      <c r="E4" s="176"/>
      <c r="F4" s="176"/>
      <c r="G4" s="176"/>
    </row>
    <row r="5" spans="1:9" ht="15.75" thickBot="1"/>
    <row r="6" spans="1:9" ht="30.75" customHeight="1" thickBot="1">
      <c r="A6" s="142" t="s">
        <v>4</v>
      </c>
      <c r="B6" s="140" t="s">
        <v>0</v>
      </c>
      <c r="C6" s="142" t="s">
        <v>1</v>
      </c>
      <c r="D6" s="140" t="s">
        <v>2</v>
      </c>
      <c r="E6" s="142" t="s">
        <v>3</v>
      </c>
      <c r="F6" s="179" t="s">
        <v>101</v>
      </c>
      <c r="G6" s="180"/>
    </row>
    <row r="7" spans="1:9" ht="115.5" thickBot="1">
      <c r="A7" s="143"/>
      <c r="B7" s="141"/>
      <c r="C7" s="143"/>
      <c r="D7" s="141"/>
      <c r="E7" s="143"/>
      <c r="F7" s="28" t="s">
        <v>99</v>
      </c>
      <c r="G7" s="27" t="s">
        <v>100</v>
      </c>
    </row>
    <row r="8" spans="1:9" ht="15.75" thickBot="1">
      <c r="A8" s="95">
        <v>1</v>
      </c>
      <c r="B8" s="108" t="s">
        <v>81</v>
      </c>
      <c r="C8" s="34" t="s">
        <v>5</v>
      </c>
      <c r="D8" s="41" t="s">
        <v>6</v>
      </c>
      <c r="E8" s="46">
        <v>400</v>
      </c>
      <c r="F8" s="50">
        <v>17.8</v>
      </c>
      <c r="G8" s="50">
        <f>F8*E8/1.2</f>
        <v>5933.3333333333339</v>
      </c>
    </row>
    <row r="9" spans="1:9">
      <c r="A9" s="96">
        <v>2</v>
      </c>
      <c r="B9" s="99" t="s">
        <v>81</v>
      </c>
      <c r="C9" s="35" t="s">
        <v>9</v>
      </c>
      <c r="D9" s="42" t="s">
        <v>6</v>
      </c>
      <c r="E9" s="47">
        <v>400</v>
      </c>
      <c r="F9" s="51">
        <v>28</v>
      </c>
      <c r="G9" s="50">
        <f>F9*E9/1.2</f>
        <v>9333.3333333333339</v>
      </c>
    </row>
    <row r="10" spans="1:9" ht="23.25">
      <c r="A10" s="96">
        <v>3</v>
      </c>
      <c r="B10" s="99" t="s">
        <v>7</v>
      </c>
      <c r="C10" s="35" t="s">
        <v>8</v>
      </c>
      <c r="D10" s="42" t="s">
        <v>6</v>
      </c>
      <c r="E10" s="47">
        <v>100</v>
      </c>
      <c r="F10" s="51">
        <v>9</v>
      </c>
      <c r="G10" s="51">
        <f>F10*E10/1.2</f>
        <v>750</v>
      </c>
      <c r="I10" s="3"/>
    </row>
    <row r="11" spans="1:9">
      <c r="A11" s="96">
        <v>4</v>
      </c>
      <c r="B11" s="99" t="s">
        <v>23</v>
      </c>
      <c r="C11" s="35" t="s">
        <v>52</v>
      </c>
      <c r="D11" s="42" t="s">
        <v>6</v>
      </c>
      <c r="E11" s="47">
        <v>100</v>
      </c>
      <c r="F11" s="51">
        <v>17</v>
      </c>
      <c r="G11" s="51">
        <f t="shared" ref="G11:G12" si="0">F11*E11/1.2</f>
        <v>1416.6666666666667</v>
      </c>
    </row>
    <row r="12" spans="1:9">
      <c r="A12" s="96">
        <v>5</v>
      </c>
      <c r="B12" s="99" t="s">
        <v>23</v>
      </c>
      <c r="C12" s="35" t="s">
        <v>51</v>
      </c>
      <c r="D12" s="42" t="s">
        <v>6</v>
      </c>
      <c r="E12" s="47">
        <v>400</v>
      </c>
      <c r="F12" s="51">
        <v>26.5</v>
      </c>
      <c r="G12" s="51">
        <f t="shared" si="0"/>
        <v>8833.3333333333339</v>
      </c>
      <c r="I12" s="20"/>
    </row>
    <row r="13" spans="1:9" ht="55.5" customHeight="1">
      <c r="A13" s="36">
        <v>6</v>
      </c>
      <c r="B13" s="99" t="s">
        <v>68</v>
      </c>
      <c r="C13" s="36" t="s">
        <v>69</v>
      </c>
      <c r="D13" s="42" t="s">
        <v>6</v>
      </c>
      <c r="E13" s="47">
        <v>60</v>
      </c>
      <c r="F13" s="51">
        <v>45</v>
      </c>
      <c r="G13" s="51">
        <f>F13*E13/1.2</f>
        <v>2250</v>
      </c>
      <c r="I13" s="21"/>
    </row>
    <row r="14" spans="1:9" ht="47.25" customHeight="1">
      <c r="A14" s="96">
        <v>7</v>
      </c>
      <c r="B14" s="92" t="s">
        <v>24</v>
      </c>
      <c r="C14" s="37" t="s">
        <v>25</v>
      </c>
      <c r="D14" s="42" t="s">
        <v>10</v>
      </c>
      <c r="E14" s="47">
        <v>10</v>
      </c>
      <c r="F14" s="51">
        <v>31.9</v>
      </c>
      <c r="G14" s="51">
        <f>F14*E14/1.2</f>
        <v>265.83333333333337</v>
      </c>
      <c r="I14" s="20"/>
    </row>
    <row r="15" spans="1:9" ht="39">
      <c r="A15" s="96">
        <v>8</v>
      </c>
      <c r="B15" s="92" t="s">
        <v>26</v>
      </c>
      <c r="C15" s="37" t="s">
        <v>102</v>
      </c>
      <c r="D15" s="42" t="s">
        <v>80</v>
      </c>
      <c r="E15" s="47">
        <v>10</v>
      </c>
      <c r="F15" s="51">
        <v>69</v>
      </c>
      <c r="G15" s="51">
        <f>F15*E15/1.2</f>
        <v>575</v>
      </c>
      <c r="I15" s="21"/>
    </row>
    <row r="16" spans="1:9" ht="48" customHeight="1">
      <c r="A16" s="96">
        <v>9</v>
      </c>
      <c r="B16" s="92" t="s">
        <v>26</v>
      </c>
      <c r="C16" s="37" t="s">
        <v>103</v>
      </c>
      <c r="D16" s="42" t="s">
        <v>80</v>
      </c>
      <c r="E16" s="47">
        <v>10</v>
      </c>
      <c r="F16" s="51">
        <v>39</v>
      </c>
      <c r="G16" s="51">
        <f>F16*E16/1.2</f>
        <v>325</v>
      </c>
      <c r="I16" s="20"/>
    </row>
    <row r="17" spans="1:9" ht="45" customHeight="1">
      <c r="A17" s="96">
        <v>10</v>
      </c>
      <c r="B17" s="92" t="s">
        <v>26</v>
      </c>
      <c r="C17" s="37" t="s">
        <v>104</v>
      </c>
      <c r="D17" s="42" t="s">
        <v>80</v>
      </c>
      <c r="E17" s="47">
        <v>20</v>
      </c>
      <c r="F17" s="51">
        <v>35</v>
      </c>
      <c r="G17" s="51">
        <f>E17*F17/1.2</f>
        <v>583.33333333333337</v>
      </c>
      <c r="I17" s="21"/>
    </row>
    <row r="18" spans="1:9" ht="26.25">
      <c r="A18" s="151">
        <v>11</v>
      </c>
      <c r="B18" s="152" t="s">
        <v>11</v>
      </c>
      <c r="C18" s="35" t="s">
        <v>13</v>
      </c>
      <c r="D18" s="149" t="s">
        <v>10</v>
      </c>
      <c r="E18" s="150">
        <v>10</v>
      </c>
      <c r="F18" s="171">
        <v>22</v>
      </c>
      <c r="G18" s="171">
        <f>F18*E18/1.2</f>
        <v>183.33333333333334</v>
      </c>
      <c r="I18" s="20"/>
    </row>
    <row r="19" spans="1:9" ht="15.75" thickBot="1">
      <c r="A19" s="154"/>
      <c r="B19" s="181"/>
      <c r="C19" s="38" t="s">
        <v>12</v>
      </c>
      <c r="D19" s="182"/>
      <c r="E19" s="183"/>
      <c r="F19" s="172"/>
      <c r="G19" s="172"/>
      <c r="I19" s="21"/>
    </row>
    <row r="20" spans="1:9" ht="32.25" customHeight="1">
      <c r="A20" s="155">
        <v>12</v>
      </c>
      <c r="B20" s="157" t="s">
        <v>11</v>
      </c>
      <c r="C20" s="39" t="s">
        <v>14</v>
      </c>
      <c r="D20" s="167" t="s">
        <v>10</v>
      </c>
      <c r="E20" s="169">
        <v>10</v>
      </c>
      <c r="F20" s="145">
        <v>31</v>
      </c>
      <c r="G20" s="145">
        <f>F20*E20/1.2</f>
        <v>258.33333333333337</v>
      </c>
      <c r="I20" s="20"/>
    </row>
    <row r="21" spans="1:9" ht="42.75" customHeight="1" thickBot="1">
      <c r="A21" s="156"/>
      <c r="B21" s="158"/>
      <c r="C21" s="40" t="s">
        <v>15</v>
      </c>
      <c r="D21" s="168"/>
      <c r="E21" s="170"/>
      <c r="F21" s="146"/>
      <c r="G21" s="146"/>
      <c r="I21" s="21"/>
    </row>
    <row r="22" spans="1:9" ht="32.25" customHeight="1">
      <c r="A22" s="29"/>
      <c r="B22" s="29"/>
      <c r="C22" s="30"/>
      <c r="D22" s="32"/>
      <c r="E22" s="32"/>
      <c r="F22" s="33"/>
      <c r="G22" s="33"/>
      <c r="I22" s="21"/>
    </row>
    <row r="23" spans="1:9" ht="49.5" customHeight="1" thickBot="1">
      <c r="A23" s="29"/>
      <c r="B23" s="29"/>
      <c r="C23" s="30"/>
      <c r="D23" s="32"/>
      <c r="E23" s="32"/>
      <c r="F23" s="33"/>
      <c r="G23" s="33"/>
      <c r="I23" s="21"/>
    </row>
    <row r="24" spans="1:9" ht="26.25">
      <c r="A24" s="155">
        <v>13</v>
      </c>
      <c r="B24" s="161" t="s">
        <v>16</v>
      </c>
      <c r="C24" s="52" t="s">
        <v>61</v>
      </c>
      <c r="D24" s="167" t="s">
        <v>10</v>
      </c>
      <c r="E24" s="169">
        <v>25</v>
      </c>
      <c r="F24" s="165">
        <v>255</v>
      </c>
      <c r="G24" s="145">
        <f>F24*E24/1.2</f>
        <v>5312.5</v>
      </c>
      <c r="I24" s="20"/>
    </row>
    <row r="25" spans="1:9" ht="27" thickBot="1">
      <c r="A25" s="156"/>
      <c r="B25" s="162"/>
      <c r="C25" s="40" t="s">
        <v>17</v>
      </c>
      <c r="D25" s="168"/>
      <c r="E25" s="170"/>
      <c r="F25" s="166"/>
      <c r="G25" s="146"/>
      <c r="I25" s="21"/>
    </row>
    <row r="26" spans="1:9" ht="26.25">
      <c r="A26" s="163">
        <v>14</v>
      </c>
      <c r="B26" s="164" t="s">
        <v>16</v>
      </c>
      <c r="C26" s="34" t="s">
        <v>62</v>
      </c>
      <c r="D26" s="159" t="s">
        <v>10</v>
      </c>
      <c r="E26" s="160">
        <v>20</v>
      </c>
      <c r="F26" s="178">
        <v>260</v>
      </c>
      <c r="G26" s="145">
        <f t="shared" ref="G26" si="1">F26*E26/1.2</f>
        <v>4333.3333333333339</v>
      </c>
      <c r="I26" s="20"/>
    </row>
    <row r="27" spans="1:9" ht="27" thickBot="1">
      <c r="A27" s="151"/>
      <c r="B27" s="147"/>
      <c r="C27" s="53" t="s">
        <v>58</v>
      </c>
      <c r="D27" s="149"/>
      <c r="E27" s="150"/>
      <c r="F27" s="144"/>
      <c r="G27" s="146"/>
      <c r="I27" s="21"/>
    </row>
    <row r="28" spans="1:9" ht="26.25">
      <c r="A28" s="151">
        <v>15</v>
      </c>
      <c r="B28" s="147" t="s">
        <v>16</v>
      </c>
      <c r="C28" s="36" t="s">
        <v>63</v>
      </c>
      <c r="D28" s="149" t="s">
        <v>10</v>
      </c>
      <c r="E28" s="150">
        <v>8</v>
      </c>
      <c r="F28" s="144">
        <v>264</v>
      </c>
      <c r="G28" s="145">
        <f t="shared" ref="G28" si="2">F28*E28/1.2</f>
        <v>1760</v>
      </c>
      <c r="I28" s="20"/>
    </row>
    <row r="29" spans="1:9" ht="37.5" customHeight="1" thickBot="1">
      <c r="A29" s="151"/>
      <c r="B29" s="147"/>
      <c r="C29" s="36" t="s">
        <v>18</v>
      </c>
      <c r="D29" s="149"/>
      <c r="E29" s="150"/>
      <c r="F29" s="144"/>
      <c r="G29" s="146"/>
      <c r="I29" s="21"/>
    </row>
    <row r="30" spans="1:9" ht="43.5" customHeight="1">
      <c r="A30" s="151">
        <v>16</v>
      </c>
      <c r="B30" s="147" t="s">
        <v>27</v>
      </c>
      <c r="C30" s="148" t="s">
        <v>83</v>
      </c>
      <c r="D30" s="149" t="s">
        <v>10</v>
      </c>
      <c r="E30" s="150">
        <v>35</v>
      </c>
      <c r="F30" s="144">
        <v>33</v>
      </c>
      <c r="G30" s="145">
        <f>F30*E30/1.2</f>
        <v>962.5</v>
      </c>
      <c r="I30" s="20"/>
    </row>
    <row r="31" spans="1:9" ht="6.75" customHeight="1" thickBot="1">
      <c r="A31" s="151"/>
      <c r="B31" s="147"/>
      <c r="C31" s="148"/>
      <c r="D31" s="149"/>
      <c r="E31" s="150"/>
      <c r="F31" s="144"/>
      <c r="G31" s="146"/>
      <c r="I31" s="21"/>
    </row>
    <row r="32" spans="1:9" ht="45" customHeight="1">
      <c r="A32" s="151">
        <v>17</v>
      </c>
      <c r="B32" s="147" t="s">
        <v>28</v>
      </c>
      <c r="C32" s="148" t="s">
        <v>29</v>
      </c>
      <c r="D32" s="149" t="s">
        <v>10</v>
      </c>
      <c r="E32" s="150">
        <v>35</v>
      </c>
      <c r="F32" s="144">
        <v>35</v>
      </c>
      <c r="G32" s="145">
        <f t="shared" ref="G32" si="3">F32*E32/1.2</f>
        <v>1020.8333333333334</v>
      </c>
      <c r="I32" s="20"/>
    </row>
    <row r="33" spans="1:9" ht="7.5" customHeight="1" thickBot="1">
      <c r="A33" s="151"/>
      <c r="B33" s="147"/>
      <c r="C33" s="148"/>
      <c r="D33" s="149"/>
      <c r="E33" s="150"/>
      <c r="F33" s="144"/>
      <c r="G33" s="146"/>
      <c r="I33" s="21"/>
    </row>
    <row r="34" spans="1:9" ht="28.5" customHeight="1">
      <c r="A34" s="151">
        <v>18</v>
      </c>
      <c r="B34" s="147" t="s">
        <v>28</v>
      </c>
      <c r="C34" s="148" t="s">
        <v>36</v>
      </c>
      <c r="D34" s="149" t="s">
        <v>10</v>
      </c>
      <c r="E34" s="150">
        <v>30</v>
      </c>
      <c r="F34" s="144">
        <v>45</v>
      </c>
      <c r="G34" s="145">
        <f t="shared" ref="G34" si="4">F34*E34/1.2</f>
        <v>1125</v>
      </c>
      <c r="I34" s="20"/>
    </row>
    <row r="35" spans="1:9" ht="10.5" customHeight="1" thickBot="1">
      <c r="A35" s="151"/>
      <c r="B35" s="147"/>
      <c r="C35" s="148"/>
      <c r="D35" s="149"/>
      <c r="E35" s="150"/>
      <c r="F35" s="144"/>
      <c r="G35" s="146"/>
      <c r="I35" s="21"/>
    </row>
    <row r="36" spans="1:9" ht="18.75" customHeight="1">
      <c r="A36" s="151">
        <v>19</v>
      </c>
      <c r="B36" s="147" t="s">
        <v>28</v>
      </c>
      <c r="C36" s="148" t="s">
        <v>82</v>
      </c>
      <c r="D36" s="149" t="s">
        <v>10</v>
      </c>
      <c r="E36" s="150">
        <v>35</v>
      </c>
      <c r="F36" s="144">
        <v>35</v>
      </c>
      <c r="G36" s="145">
        <f>F36*E36/1.2</f>
        <v>1020.8333333333334</v>
      </c>
    </row>
    <row r="37" spans="1:9" ht="19.5" customHeight="1" thickBot="1">
      <c r="A37" s="151"/>
      <c r="B37" s="147"/>
      <c r="C37" s="148"/>
      <c r="D37" s="149"/>
      <c r="E37" s="150"/>
      <c r="F37" s="144"/>
      <c r="G37" s="146"/>
    </row>
    <row r="38" spans="1:9" ht="19.5" customHeight="1">
      <c r="A38" s="151">
        <v>20</v>
      </c>
      <c r="B38" s="152" t="s">
        <v>28</v>
      </c>
      <c r="C38" s="153" t="s">
        <v>30</v>
      </c>
      <c r="D38" s="149" t="s">
        <v>10</v>
      </c>
      <c r="E38" s="150">
        <v>4</v>
      </c>
      <c r="F38" s="144">
        <v>400</v>
      </c>
      <c r="G38" s="145">
        <f t="shared" ref="G38" si="5">F38*E38/1.2</f>
        <v>1333.3333333333335</v>
      </c>
    </row>
    <row r="39" spans="1:9" ht="19.5" customHeight="1" thickBot="1">
      <c r="A39" s="151"/>
      <c r="B39" s="152"/>
      <c r="C39" s="153"/>
      <c r="D39" s="149"/>
      <c r="E39" s="150"/>
      <c r="F39" s="144"/>
      <c r="G39" s="146"/>
    </row>
    <row r="40" spans="1:9">
      <c r="A40" s="151">
        <v>21</v>
      </c>
      <c r="B40" s="152" t="s">
        <v>28</v>
      </c>
      <c r="C40" s="153" t="s">
        <v>31</v>
      </c>
      <c r="D40" s="149" t="s">
        <v>10</v>
      </c>
      <c r="E40" s="150">
        <v>5</v>
      </c>
      <c r="F40" s="144">
        <v>150</v>
      </c>
      <c r="G40" s="145">
        <f t="shared" ref="G40" si="6">F40*E40/1.2</f>
        <v>625</v>
      </c>
    </row>
    <row r="41" spans="1:9" ht="22.5" customHeight="1" thickBot="1">
      <c r="A41" s="151"/>
      <c r="B41" s="152"/>
      <c r="C41" s="153"/>
      <c r="D41" s="149"/>
      <c r="E41" s="150"/>
      <c r="F41" s="144"/>
      <c r="G41" s="146"/>
    </row>
    <row r="42" spans="1:9" ht="42.75" customHeight="1">
      <c r="A42" s="101">
        <v>22</v>
      </c>
      <c r="B42" s="103" t="s">
        <v>19</v>
      </c>
      <c r="C42" s="54" t="s">
        <v>107</v>
      </c>
      <c r="D42" s="57" t="s">
        <v>10</v>
      </c>
      <c r="E42" s="58">
        <v>25</v>
      </c>
      <c r="F42" s="63">
        <v>319</v>
      </c>
      <c r="G42" s="50">
        <f>F42*E42/1.2</f>
        <v>6645.8333333333339</v>
      </c>
    </row>
    <row r="43" spans="1:9" ht="45.75" customHeight="1" thickBot="1">
      <c r="A43" s="96">
        <v>23</v>
      </c>
      <c r="B43" s="99" t="s">
        <v>19</v>
      </c>
      <c r="C43" s="55" t="s">
        <v>108</v>
      </c>
      <c r="D43" s="42" t="s">
        <v>10</v>
      </c>
      <c r="E43" s="47">
        <v>15</v>
      </c>
      <c r="F43" s="62">
        <v>159</v>
      </c>
      <c r="G43" s="109">
        <f>F43*E43/1.2</f>
        <v>1987.5</v>
      </c>
    </row>
    <row r="44" spans="1:9" ht="49.5" customHeight="1" thickBot="1">
      <c r="A44" s="102">
        <v>24</v>
      </c>
      <c r="B44" s="104" t="s">
        <v>32</v>
      </c>
      <c r="C44" s="38" t="s">
        <v>33</v>
      </c>
      <c r="D44" s="43" t="s">
        <v>10</v>
      </c>
      <c r="E44" s="48">
        <v>10</v>
      </c>
      <c r="F44" s="64">
        <v>55</v>
      </c>
      <c r="G44" s="114">
        <f>F44*E44/1.2</f>
        <v>458.33333333333337</v>
      </c>
      <c r="I44" s="1"/>
    </row>
    <row r="45" spans="1:9" ht="45" customHeight="1" thickBot="1">
      <c r="A45" s="107">
        <v>25</v>
      </c>
      <c r="B45" s="105" t="s">
        <v>67</v>
      </c>
      <c r="C45" s="52" t="s">
        <v>34</v>
      </c>
      <c r="D45" s="44" t="s">
        <v>10</v>
      </c>
      <c r="E45" s="46">
        <v>5</v>
      </c>
      <c r="F45" s="59">
        <v>66</v>
      </c>
      <c r="G45" s="81">
        <f>F45*E45/1.2</f>
        <v>275</v>
      </c>
      <c r="I45" s="2"/>
    </row>
    <row r="46" spans="1:9" ht="27" thickBot="1">
      <c r="A46" s="97">
        <v>26</v>
      </c>
      <c r="B46" s="106" t="s">
        <v>35</v>
      </c>
      <c r="C46" s="56" t="s">
        <v>70</v>
      </c>
      <c r="D46" s="45" t="s">
        <v>10</v>
      </c>
      <c r="E46" s="49">
        <v>50</v>
      </c>
      <c r="F46" s="60">
        <v>19</v>
      </c>
      <c r="G46" s="109">
        <f>F46*E46/1.2</f>
        <v>791.66666666666674</v>
      </c>
      <c r="I46" s="2"/>
    </row>
    <row r="47" spans="1:9" ht="1.5" customHeight="1">
      <c r="A47" s="29"/>
      <c r="B47" s="31"/>
      <c r="C47" s="31"/>
      <c r="D47" s="32"/>
      <c r="E47" s="32"/>
      <c r="F47" s="33"/>
      <c r="G47" s="33"/>
      <c r="I47" s="2"/>
    </row>
    <row r="48" spans="1:9" ht="48" customHeight="1">
      <c r="A48" s="29"/>
      <c r="B48" s="31"/>
      <c r="C48" s="31"/>
      <c r="D48" s="32"/>
      <c r="E48" s="32"/>
      <c r="F48" s="33"/>
      <c r="G48" s="33"/>
      <c r="I48" s="2"/>
    </row>
    <row r="49" spans="1:9" ht="75" customHeight="1" thickBot="1">
      <c r="A49" s="29"/>
      <c r="B49" s="31"/>
      <c r="C49" s="31"/>
      <c r="D49" s="32"/>
      <c r="E49" s="32"/>
      <c r="F49" s="33"/>
      <c r="G49" s="33"/>
      <c r="I49" s="2"/>
    </row>
    <row r="50" spans="1:9" ht="46.5" customHeight="1" thickBot="1">
      <c r="A50" s="94">
        <v>27</v>
      </c>
      <c r="B50" s="89" t="s">
        <v>20</v>
      </c>
      <c r="C50" s="65" t="s">
        <v>22</v>
      </c>
      <c r="D50" s="71" t="s">
        <v>10</v>
      </c>
      <c r="E50" s="75">
        <v>100</v>
      </c>
      <c r="F50" s="81">
        <v>37</v>
      </c>
      <c r="G50" s="112">
        <f>F50*E50/1.2-20</f>
        <v>3063.3333333333335</v>
      </c>
      <c r="I50" s="3"/>
    </row>
    <row r="51" spans="1:9" ht="39.75" thickBot="1">
      <c r="A51" s="95">
        <v>28</v>
      </c>
      <c r="B51" s="98" t="s">
        <v>20</v>
      </c>
      <c r="C51" s="66" t="s">
        <v>37</v>
      </c>
      <c r="D51" s="41" t="s">
        <v>10</v>
      </c>
      <c r="E51" s="76">
        <v>100</v>
      </c>
      <c r="F51" s="82">
        <v>32</v>
      </c>
      <c r="G51" s="112">
        <f>F51*E51/1.2</f>
        <v>2666.666666666667</v>
      </c>
      <c r="I51" s="20"/>
    </row>
    <row r="52" spans="1:9" ht="42" customHeight="1" thickBot="1">
      <c r="A52" s="96">
        <v>29</v>
      </c>
      <c r="B52" s="99" t="s">
        <v>21</v>
      </c>
      <c r="C52" s="67" t="s">
        <v>78</v>
      </c>
      <c r="D52" s="42" t="s">
        <v>10</v>
      </c>
      <c r="E52" s="47">
        <v>100</v>
      </c>
      <c r="F52" s="51">
        <v>50</v>
      </c>
      <c r="G52" s="112">
        <f t="shared" ref="G52:G56" si="7">F52*E52/1.2</f>
        <v>4166.666666666667</v>
      </c>
      <c r="I52" s="21"/>
    </row>
    <row r="53" spans="1:9" ht="39.75" thickBot="1">
      <c r="A53" s="96">
        <v>30</v>
      </c>
      <c r="B53" s="99" t="s">
        <v>21</v>
      </c>
      <c r="C53" s="67" t="s">
        <v>79</v>
      </c>
      <c r="D53" s="42" t="s">
        <v>10</v>
      </c>
      <c r="E53" s="47">
        <v>100</v>
      </c>
      <c r="F53" s="51">
        <v>44</v>
      </c>
      <c r="G53" s="112">
        <f t="shared" si="7"/>
        <v>3666.666666666667</v>
      </c>
      <c r="I53" s="20"/>
    </row>
    <row r="54" spans="1:9" ht="42.75" customHeight="1" thickBot="1">
      <c r="A54" s="96">
        <v>31</v>
      </c>
      <c r="B54" s="99" t="s">
        <v>71</v>
      </c>
      <c r="C54" s="36" t="s">
        <v>86</v>
      </c>
      <c r="D54" s="42" t="s">
        <v>10</v>
      </c>
      <c r="E54" s="77">
        <v>10</v>
      </c>
      <c r="F54" s="51">
        <v>330</v>
      </c>
      <c r="G54" s="112">
        <f t="shared" si="7"/>
        <v>2750</v>
      </c>
      <c r="I54" s="3"/>
    </row>
    <row r="55" spans="1:9" ht="53.25" customHeight="1" thickBot="1">
      <c r="A55" s="96">
        <v>32</v>
      </c>
      <c r="B55" s="91" t="s">
        <v>105</v>
      </c>
      <c r="C55" s="67" t="s">
        <v>90</v>
      </c>
      <c r="D55" s="42" t="s">
        <v>10</v>
      </c>
      <c r="E55" s="77">
        <v>12</v>
      </c>
      <c r="F55" s="51">
        <v>275</v>
      </c>
      <c r="G55" s="112">
        <f>F55*E55/1.2</f>
        <v>2750</v>
      </c>
      <c r="I55" s="3"/>
    </row>
    <row r="56" spans="1:9" ht="39.75" customHeight="1" thickBot="1">
      <c r="A56" s="101">
        <v>33</v>
      </c>
      <c r="B56" s="92" t="s">
        <v>20</v>
      </c>
      <c r="C56" s="68" t="s">
        <v>89</v>
      </c>
      <c r="D56" s="72" t="s">
        <v>10</v>
      </c>
      <c r="E56" s="78">
        <v>20</v>
      </c>
      <c r="F56" s="83">
        <v>60</v>
      </c>
      <c r="G56" s="112">
        <f t="shared" si="7"/>
        <v>1000</v>
      </c>
      <c r="I56" s="22"/>
    </row>
    <row r="57" spans="1:9" ht="26.25">
      <c r="A57" s="96">
        <v>34</v>
      </c>
      <c r="B57" s="99" t="s">
        <v>38</v>
      </c>
      <c r="C57" s="69" t="s">
        <v>39</v>
      </c>
      <c r="D57" s="42" t="s">
        <v>10</v>
      </c>
      <c r="E57" s="78">
        <v>10</v>
      </c>
      <c r="F57" s="51">
        <v>13.6</v>
      </c>
      <c r="G57" s="113">
        <f>E57*F57/1.2</f>
        <v>113.33333333333334</v>
      </c>
      <c r="I57" s="21"/>
    </row>
    <row r="58" spans="1:9" ht="26.25">
      <c r="A58" s="96">
        <v>35</v>
      </c>
      <c r="B58" s="99" t="s">
        <v>38</v>
      </c>
      <c r="C58" s="69" t="s">
        <v>40</v>
      </c>
      <c r="D58" s="42" t="s">
        <v>10</v>
      </c>
      <c r="E58" s="78">
        <v>10</v>
      </c>
      <c r="F58" s="51">
        <v>11.6</v>
      </c>
      <c r="G58" s="113">
        <f t="shared" ref="G58:G66" si="8">E58*F58</f>
        <v>116</v>
      </c>
      <c r="I58" s="4"/>
    </row>
    <row r="59" spans="1:9" ht="26.25">
      <c r="A59" s="96">
        <v>36</v>
      </c>
      <c r="B59" s="99" t="s">
        <v>38</v>
      </c>
      <c r="C59" s="69" t="s">
        <v>41</v>
      </c>
      <c r="D59" s="42" t="s">
        <v>10</v>
      </c>
      <c r="E59" s="78">
        <v>10</v>
      </c>
      <c r="F59" s="51">
        <v>11.6</v>
      </c>
      <c r="G59" s="113">
        <f t="shared" si="8"/>
        <v>116</v>
      </c>
      <c r="I59" s="5"/>
    </row>
    <row r="60" spans="1:9" ht="26.25">
      <c r="A60" s="96">
        <v>37</v>
      </c>
      <c r="B60" s="99" t="s">
        <v>38</v>
      </c>
      <c r="C60" s="69" t="s">
        <v>42</v>
      </c>
      <c r="D60" s="42" t="s">
        <v>10</v>
      </c>
      <c r="E60" s="78">
        <v>10</v>
      </c>
      <c r="F60" s="51">
        <v>11.6</v>
      </c>
      <c r="G60" s="113">
        <f t="shared" si="8"/>
        <v>116</v>
      </c>
      <c r="I60" s="4"/>
    </row>
    <row r="61" spans="1:9" ht="26.25">
      <c r="A61" s="96">
        <v>38</v>
      </c>
      <c r="B61" s="99" t="s">
        <v>38</v>
      </c>
      <c r="C61" s="69" t="s">
        <v>57</v>
      </c>
      <c r="D61" s="42" t="s">
        <v>10</v>
      </c>
      <c r="E61" s="78">
        <v>10</v>
      </c>
      <c r="F61" s="51">
        <v>11.6</v>
      </c>
      <c r="G61" s="113">
        <f t="shared" si="8"/>
        <v>116</v>
      </c>
      <c r="I61" s="23"/>
    </row>
    <row r="62" spans="1:9" ht="26.25">
      <c r="A62" s="96">
        <v>39</v>
      </c>
      <c r="B62" s="92" t="s">
        <v>43</v>
      </c>
      <c r="C62" s="69" t="s">
        <v>46</v>
      </c>
      <c r="D62" s="42" t="s">
        <v>10</v>
      </c>
      <c r="E62" s="78">
        <v>50</v>
      </c>
      <c r="F62" s="51">
        <v>34</v>
      </c>
      <c r="G62" s="113">
        <f t="shared" si="8"/>
        <v>1700</v>
      </c>
      <c r="I62" s="4"/>
    </row>
    <row r="63" spans="1:9" ht="26.25">
      <c r="A63" s="96">
        <v>40</v>
      </c>
      <c r="B63" s="92" t="s">
        <v>47</v>
      </c>
      <c r="C63" s="68" t="s">
        <v>45</v>
      </c>
      <c r="D63" s="73" t="s">
        <v>10</v>
      </c>
      <c r="E63" s="79">
        <v>50</v>
      </c>
      <c r="F63" s="84">
        <v>25</v>
      </c>
      <c r="G63" s="113">
        <f t="shared" si="8"/>
        <v>1250</v>
      </c>
      <c r="I63" s="5"/>
    </row>
    <row r="64" spans="1:9" ht="26.25">
      <c r="A64" s="96">
        <v>41</v>
      </c>
      <c r="B64" s="92" t="s">
        <v>48</v>
      </c>
      <c r="C64" s="68" t="s">
        <v>45</v>
      </c>
      <c r="D64" s="42" t="s">
        <v>10</v>
      </c>
      <c r="E64" s="78">
        <v>50</v>
      </c>
      <c r="F64" s="51">
        <v>23</v>
      </c>
      <c r="G64" s="113">
        <f t="shared" si="8"/>
        <v>1150</v>
      </c>
      <c r="I64" s="4"/>
    </row>
    <row r="65" spans="1:9" ht="26.25">
      <c r="A65" s="96">
        <v>42</v>
      </c>
      <c r="B65" s="92" t="s">
        <v>44</v>
      </c>
      <c r="C65" s="68" t="s">
        <v>45</v>
      </c>
      <c r="D65" s="73" t="s">
        <v>10</v>
      </c>
      <c r="E65" s="79">
        <v>50</v>
      </c>
      <c r="F65" s="84">
        <v>41</v>
      </c>
      <c r="G65" s="113">
        <f t="shared" si="8"/>
        <v>2050</v>
      </c>
      <c r="I65" s="5"/>
    </row>
    <row r="66" spans="1:9" ht="27.75" customHeight="1" thickBot="1">
      <c r="A66" s="102">
        <v>43</v>
      </c>
      <c r="B66" s="100" t="s">
        <v>49</v>
      </c>
      <c r="C66" s="70" t="s">
        <v>50</v>
      </c>
      <c r="D66" s="74" t="s">
        <v>10</v>
      </c>
      <c r="E66" s="80">
        <v>50</v>
      </c>
      <c r="F66" s="85">
        <v>17.5</v>
      </c>
      <c r="G66" s="113">
        <f t="shared" si="8"/>
        <v>875</v>
      </c>
      <c r="I66" s="4"/>
    </row>
    <row r="67" spans="1:9" ht="46.5" customHeight="1" thickBot="1">
      <c r="A67" s="94">
        <v>44</v>
      </c>
      <c r="B67" s="88" t="s">
        <v>53</v>
      </c>
      <c r="C67" s="65" t="s">
        <v>64</v>
      </c>
      <c r="D67" s="71" t="s">
        <v>10</v>
      </c>
      <c r="E67" s="75">
        <v>50</v>
      </c>
      <c r="F67" s="81">
        <v>25</v>
      </c>
      <c r="G67" s="112">
        <f>E67*F67/1.2</f>
        <v>1041.6666666666667</v>
      </c>
      <c r="I67" s="5"/>
    </row>
    <row r="68" spans="1:9" ht="46.5" customHeight="1">
      <c r="A68" s="29"/>
      <c r="B68" s="116"/>
      <c r="C68" s="117"/>
      <c r="D68" s="32"/>
      <c r="E68" s="118"/>
      <c r="F68" s="33"/>
      <c r="G68" s="33"/>
      <c r="I68" s="5"/>
    </row>
    <row r="69" spans="1:9" ht="46.5" customHeight="1" thickBot="1">
      <c r="A69" s="29"/>
      <c r="B69" s="116"/>
      <c r="C69" s="117"/>
      <c r="D69" s="32"/>
      <c r="E69" s="118"/>
      <c r="F69" s="33"/>
      <c r="G69" s="33"/>
      <c r="I69" s="5"/>
    </row>
    <row r="70" spans="1:9" ht="40.5" customHeight="1" thickBot="1">
      <c r="A70" s="94">
        <v>45</v>
      </c>
      <c r="B70" s="88" t="s">
        <v>54</v>
      </c>
      <c r="C70" s="65" t="s">
        <v>64</v>
      </c>
      <c r="D70" s="71" t="s">
        <v>10</v>
      </c>
      <c r="E70" s="75">
        <v>50</v>
      </c>
      <c r="F70" s="86">
        <v>20</v>
      </c>
      <c r="G70" s="81">
        <f>E70*F70/1.2</f>
        <v>833.33333333333337</v>
      </c>
      <c r="I70" s="4"/>
    </row>
    <row r="71" spans="1:9" ht="30" customHeight="1" thickBot="1">
      <c r="A71" s="94">
        <v>46</v>
      </c>
      <c r="B71" s="88" t="s">
        <v>55</v>
      </c>
      <c r="C71" s="65" t="s">
        <v>45</v>
      </c>
      <c r="D71" s="71" t="s">
        <v>10</v>
      </c>
      <c r="E71" s="75">
        <v>50</v>
      </c>
      <c r="F71" s="86">
        <v>18</v>
      </c>
      <c r="G71" s="81">
        <f t="shared" ref="G71:G72" si="9">E71*F71/1.2</f>
        <v>750</v>
      </c>
      <c r="I71" s="5"/>
    </row>
    <row r="72" spans="1:9" ht="30" customHeight="1" thickBot="1">
      <c r="A72" s="119">
        <v>47</v>
      </c>
      <c r="B72" s="126" t="s">
        <v>56</v>
      </c>
      <c r="C72" s="120" t="s">
        <v>45</v>
      </c>
      <c r="D72" s="122" t="s">
        <v>10</v>
      </c>
      <c r="E72" s="123">
        <v>50</v>
      </c>
      <c r="F72" s="124">
        <v>25</v>
      </c>
      <c r="G72" s="125">
        <f t="shared" si="9"/>
        <v>1041.6666666666667</v>
      </c>
      <c r="I72" s="4"/>
    </row>
    <row r="73" spans="1:9" ht="42" customHeight="1" thickBot="1">
      <c r="A73" s="119">
        <v>48</v>
      </c>
      <c r="B73" s="120" t="s">
        <v>60</v>
      </c>
      <c r="C73" s="121" t="s">
        <v>59</v>
      </c>
      <c r="D73" s="122" t="s">
        <v>10</v>
      </c>
      <c r="E73" s="123">
        <v>6</v>
      </c>
      <c r="F73" s="124">
        <v>205</v>
      </c>
      <c r="G73" s="125">
        <f>E73*F73/1.2</f>
        <v>1025</v>
      </c>
      <c r="I73" s="5"/>
    </row>
    <row r="74" spans="1:9" ht="30.75" customHeight="1" thickBot="1">
      <c r="A74" s="95">
        <v>49</v>
      </c>
      <c r="B74" s="90" t="s">
        <v>65</v>
      </c>
      <c r="C74" s="66" t="s">
        <v>66</v>
      </c>
      <c r="D74" s="41" t="s">
        <v>10</v>
      </c>
      <c r="E74" s="76">
        <v>10</v>
      </c>
      <c r="F74" s="61">
        <v>30</v>
      </c>
      <c r="G74" s="115">
        <f>E74*F74/1.2</f>
        <v>250</v>
      </c>
      <c r="I74" s="3"/>
    </row>
    <row r="75" spans="1:9" ht="27" thickBot="1">
      <c r="A75" s="96">
        <v>50</v>
      </c>
      <c r="B75" s="91" t="s">
        <v>72</v>
      </c>
      <c r="C75" s="68" t="s">
        <v>73</v>
      </c>
      <c r="D75" s="72" t="s">
        <v>74</v>
      </c>
      <c r="E75" s="78">
        <v>5</v>
      </c>
      <c r="F75" s="87">
        <v>13</v>
      </c>
      <c r="G75" s="81">
        <f t="shared" ref="G75" si="10">E75*F75/1.2</f>
        <v>54.166666666666671</v>
      </c>
      <c r="I75" s="23"/>
    </row>
    <row r="76" spans="1:9" ht="27" thickBot="1">
      <c r="A76" s="96">
        <v>51</v>
      </c>
      <c r="B76" s="92" t="s">
        <v>75</v>
      </c>
      <c r="C76" s="68" t="s">
        <v>76</v>
      </c>
      <c r="D76" s="72" t="s">
        <v>74</v>
      </c>
      <c r="E76" s="78">
        <v>5</v>
      </c>
      <c r="F76" s="87">
        <v>165</v>
      </c>
      <c r="G76" s="81">
        <f>E76*F76/1.2</f>
        <v>687.5</v>
      </c>
      <c r="I76" s="6"/>
    </row>
    <row r="77" spans="1:9" ht="27" thickBot="1">
      <c r="A77" s="96">
        <v>52</v>
      </c>
      <c r="B77" s="92" t="s">
        <v>75</v>
      </c>
      <c r="C77" s="68" t="s">
        <v>77</v>
      </c>
      <c r="D77" s="72" t="s">
        <v>74</v>
      </c>
      <c r="E77" s="78">
        <v>5</v>
      </c>
      <c r="F77" s="87">
        <v>58</v>
      </c>
      <c r="G77" s="81">
        <f t="shared" ref="G77:G78" si="11">E77*F77/1.2</f>
        <v>241.66666666666669</v>
      </c>
      <c r="I77" s="24"/>
    </row>
    <row r="78" spans="1:9" ht="27" thickBot="1">
      <c r="A78" s="96">
        <v>53</v>
      </c>
      <c r="B78" s="92" t="s">
        <v>65</v>
      </c>
      <c r="C78" s="68" t="s">
        <v>88</v>
      </c>
      <c r="D78" s="42" t="s">
        <v>10</v>
      </c>
      <c r="E78" s="78">
        <v>4</v>
      </c>
      <c r="F78" s="62">
        <v>300</v>
      </c>
      <c r="G78" s="81">
        <f t="shared" si="11"/>
        <v>1000</v>
      </c>
      <c r="I78" s="24"/>
    </row>
    <row r="79" spans="1:9" ht="30" customHeight="1" thickBot="1">
      <c r="A79" s="96">
        <v>54</v>
      </c>
      <c r="B79" s="93" t="s">
        <v>84</v>
      </c>
      <c r="C79" s="67" t="s">
        <v>87</v>
      </c>
      <c r="D79" s="72" t="s">
        <v>10</v>
      </c>
      <c r="E79" s="78">
        <v>145</v>
      </c>
      <c r="F79" s="87">
        <v>4.5</v>
      </c>
      <c r="G79" s="81">
        <v>547</v>
      </c>
      <c r="I79" s="24"/>
    </row>
    <row r="80" spans="1:9" ht="30.75" customHeight="1" thickBot="1">
      <c r="A80" s="96">
        <v>55</v>
      </c>
      <c r="B80" s="93" t="s">
        <v>91</v>
      </c>
      <c r="C80" s="68" t="s">
        <v>92</v>
      </c>
      <c r="D80" s="72" t="s">
        <v>10</v>
      </c>
      <c r="E80" s="78">
        <v>5</v>
      </c>
      <c r="F80" s="87">
        <v>120</v>
      </c>
      <c r="G80" s="81">
        <f>E80*F80/1.2</f>
        <v>500</v>
      </c>
      <c r="I80" s="24"/>
    </row>
    <row r="81" spans="1:9" ht="39.75" thickBot="1">
      <c r="A81" s="96">
        <v>56</v>
      </c>
      <c r="B81" s="92" t="s">
        <v>98</v>
      </c>
      <c r="C81" s="68" t="s">
        <v>93</v>
      </c>
      <c r="D81" s="72" t="s">
        <v>10</v>
      </c>
      <c r="E81" s="78">
        <v>1</v>
      </c>
      <c r="F81" s="87">
        <v>980</v>
      </c>
      <c r="G81" s="81">
        <f>E81*F81/1.2</f>
        <v>816.66666666666674</v>
      </c>
      <c r="I81" s="25"/>
    </row>
    <row r="82" spans="1:9" ht="31.5" customHeight="1" thickBot="1">
      <c r="A82" s="96">
        <v>57</v>
      </c>
      <c r="B82" s="92" t="s">
        <v>94</v>
      </c>
      <c r="C82" s="68" t="s">
        <v>95</v>
      </c>
      <c r="D82" s="72" t="s">
        <v>10</v>
      </c>
      <c r="E82" s="78">
        <v>50</v>
      </c>
      <c r="F82" s="87">
        <v>17</v>
      </c>
      <c r="G82" s="81">
        <f t="shared" ref="G82" si="12">E82*F82/1.2</f>
        <v>708.33333333333337</v>
      </c>
      <c r="I82" s="26"/>
    </row>
    <row r="83" spans="1:9" ht="40.5" customHeight="1" thickBot="1">
      <c r="A83" s="96">
        <v>58</v>
      </c>
      <c r="B83" s="92" t="s">
        <v>96</v>
      </c>
      <c r="C83" s="68" t="s">
        <v>97</v>
      </c>
      <c r="D83" s="72" t="s">
        <v>10</v>
      </c>
      <c r="E83" s="78">
        <v>50</v>
      </c>
      <c r="F83" s="87">
        <v>19</v>
      </c>
      <c r="G83" s="81">
        <f>E83*F83/1.2</f>
        <v>791.66666666666674</v>
      </c>
      <c r="I83" s="26"/>
    </row>
    <row r="84" spans="1:9" ht="28.5" customHeight="1" thickBot="1">
      <c r="A84" s="96">
        <v>59</v>
      </c>
      <c r="B84" s="92" t="s">
        <v>109</v>
      </c>
      <c r="C84" s="68" t="s">
        <v>110</v>
      </c>
      <c r="D84" s="72" t="s">
        <v>10</v>
      </c>
      <c r="E84" s="78">
        <v>2</v>
      </c>
      <c r="F84" s="87">
        <v>143</v>
      </c>
      <c r="G84" s="81">
        <f>E84*F84/1.2</f>
        <v>238.33333333333334</v>
      </c>
      <c r="I84" s="26"/>
    </row>
    <row r="85" spans="1:9" ht="25.5" customHeight="1" thickBot="1">
      <c r="A85" s="102">
        <v>60</v>
      </c>
      <c r="B85" s="100" t="s">
        <v>111</v>
      </c>
      <c r="C85" s="70" t="s">
        <v>112</v>
      </c>
      <c r="D85" s="127" t="s">
        <v>10</v>
      </c>
      <c r="E85" s="128">
        <v>2</v>
      </c>
      <c r="F85" s="129">
        <v>130.4</v>
      </c>
      <c r="G85" s="114">
        <f>E85*F85/1.2</f>
        <v>217.33333333333334</v>
      </c>
      <c r="I85" s="26"/>
    </row>
    <row r="86" spans="1:9" ht="25.5" customHeight="1" thickBot="1">
      <c r="A86" s="94">
        <v>61</v>
      </c>
      <c r="B86" s="88" t="s">
        <v>113</v>
      </c>
      <c r="C86" s="65" t="s">
        <v>114</v>
      </c>
      <c r="D86" s="133" t="s">
        <v>10</v>
      </c>
      <c r="E86" s="75">
        <v>2</v>
      </c>
      <c r="F86" s="134">
        <v>359</v>
      </c>
      <c r="G86" s="81">
        <f t="shared" ref="G86" si="13">E86*F86/1.2</f>
        <v>598.33333333333337</v>
      </c>
      <c r="I86" s="26"/>
    </row>
    <row r="87" spans="1:9" ht="25.5" customHeight="1">
      <c r="A87" s="29"/>
      <c r="B87" s="116"/>
      <c r="C87" s="117"/>
      <c r="D87" s="110"/>
      <c r="E87" s="118"/>
      <c r="F87" s="132"/>
      <c r="G87" s="33"/>
      <c r="I87" s="26"/>
    </row>
    <row r="88" spans="1:9" ht="25.5" customHeight="1">
      <c r="A88" s="29"/>
      <c r="B88" s="116"/>
      <c r="C88" s="117"/>
      <c r="D88" s="110"/>
      <c r="E88" s="118"/>
      <c r="F88" s="132"/>
      <c r="G88" s="33"/>
      <c r="I88" s="26"/>
    </row>
    <row r="89" spans="1:9" ht="25.5" customHeight="1">
      <c r="A89" s="29"/>
      <c r="B89" s="116"/>
      <c r="C89" s="117"/>
      <c r="D89" s="110"/>
      <c r="E89" s="118"/>
      <c r="F89" s="132"/>
      <c r="G89" s="33"/>
      <c r="I89" s="26"/>
    </row>
    <row r="90" spans="1:9" ht="25.5" customHeight="1">
      <c r="A90" s="29"/>
      <c r="B90" s="116"/>
      <c r="C90" s="117"/>
      <c r="D90" s="110"/>
      <c r="E90" s="118"/>
      <c r="F90" s="132"/>
      <c r="G90" s="33"/>
      <c r="I90" s="26"/>
    </row>
    <row r="91" spans="1:9" ht="25.5" customHeight="1">
      <c r="A91" s="29"/>
      <c r="B91" s="116"/>
      <c r="C91" s="117"/>
      <c r="D91" s="110"/>
      <c r="E91" s="118"/>
      <c r="F91" s="132"/>
      <c r="G91" s="33"/>
      <c r="I91" s="26"/>
    </row>
    <row r="92" spans="1:9" ht="25.5" customHeight="1">
      <c r="A92" s="29"/>
      <c r="B92" s="116"/>
      <c r="C92" s="117"/>
      <c r="D92" s="110"/>
      <c r="E92" s="118"/>
      <c r="F92" s="132"/>
      <c r="G92" s="33"/>
      <c r="I92" s="26"/>
    </row>
    <row r="93" spans="1:9" ht="25.5" customHeight="1" thickBot="1">
      <c r="A93" s="29"/>
      <c r="B93" s="116"/>
      <c r="C93" s="117"/>
      <c r="D93" s="110"/>
      <c r="E93" s="118"/>
      <c r="F93" s="132"/>
      <c r="G93" s="33"/>
      <c r="I93" s="26"/>
    </row>
    <row r="94" spans="1:9" ht="26.25" customHeight="1" thickBot="1">
      <c r="A94" s="94">
        <v>62</v>
      </c>
      <c r="B94" s="88" t="s">
        <v>115</v>
      </c>
      <c r="C94" s="65" t="s">
        <v>116</v>
      </c>
      <c r="D94" s="133" t="s">
        <v>10</v>
      </c>
      <c r="E94" s="75">
        <v>10</v>
      </c>
      <c r="F94" s="134">
        <v>31</v>
      </c>
      <c r="G94" s="81">
        <f t="shared" ref="G94:G98" si="14">E94*F94/1.2</f>
        <v>258.33333333333337</v>
      </c>
      <c r="I94" s="26"/>
    </row>
    <row r="95" spans="1:9" ht="34.5" customHeight="1" thickBot="1">
      <c r="A95" s="95">
        <v>63</v>
      </c>
      <c r="B95" s="135" t="s">
        <v>117</v>
      </c>
      <c r="C95" s="66" t="s">
        <v>118</v>
      </c>
      <c r="D95" s="130" t="s">
        <v>10</v>
      </c>
      <c r="E95" s="76">
        <v>10</v>
      </c>
      <c r="F95" s="131">
        <v>40</v>
      </c>
      <c r="G95" s="115">
        <f t="shared" si="14"/>
        <v>333.33333333333337</v>
      </c>
      <c r="I95" s="26"/>
    </row>
    <row r="96" spans="1:9" ht="36" customHeight="1" thickBot="1">
      <c r="A96" s="96">
        <v>64</v>
      </c>
      <c r="B96" s="93" t="s">
        <v>119</v>
      </c>
      <c r="C96" s="68" t="s">
        <v>120</v>
      </c>
      <c r="D96" s="72" t="s">
        <v>10</v>
      </c>
      <c r="E96" s="78">
        <v>10</v>
      </c>
      <c r="F96" s="87">
        <v>31.5</v>
      </c>
      <c r="G96" s="81">
        <f t="shared" si="14"/>
        <v>262.5</v>
      </c>
      <c r="I96" s="26"/>
    </row>
    <row r="97" spans="1:9" ht="45" customHeight="1" thickBot="1">
      <c r="A97" s="96">
        <v>65</v>
      </c>
      <c r="B97" s="93" t="s">
        <v>121</v>
      </c>
      <c r="C97" s="68" t="s">
        <v>122</v>
      </c>
      <c r="D97" s="72" t="s">
        <v>10</v>
      </c>
      <c r="E97" s="78">
        <v>10</v>
      </c>
      <c r="F97" s="87">
        <v>40</v>
      </c>
      <c r="G97" s="81">
        <f t="shared" si="14"/>
        <v>333.33333333333337</v>
      </c>
      <c r="I97" s="26"/>
    </row>
    <row r="98" spans="1:9" ht="45" customHeight="1" thickBot="1">
      <c r="A98" s="96">
        <v>66</v>
      </c>
      <c r="B98" s="93" t="s">
        <v>121</v>
      </c>
      <c r="C98" s="68" t="s">
        <v>123</v>
      </c>
      <c r="D98" s="72" t="s">
        <v>10</v>
      </c>
      <c r="E98" s="78">
        <v>10</v>
      </c>
      <c r="F98" s="87">
        <v>40</v>
      </c>
      <c r="G98" s="81">
        <f t="shared" si="14"/>
        <v>333.33333333333337</v>
      </c>
      <c r="I98" s="26"/>
    </row>
    <row r="99" spans="1:9" ht="32.25" customHeight="1" thickBot="1">
      <c r="A99" s="96">
        <v>67</v>
      </c>
      <c r="B99" s="93" t="s">
        <v>124</v>
      </c>
      <c r="C99" s="68" t="s">
        <v>125</v>
      </c>
      <c r="D99" s="72" t="s">
        <v>10</v>
      </c>
      <c r="E99" s="78">
        <v>4</v>
      </c>
      <c r="F99" s="87">
        <v>89</v>
      </c>
      <c r="G99" s="81">
        <f t="shared" ref="G99" si="15">E99*F99/1.2</f>
        <v>296.66666666666669</v>
      </c>
      <c r="I99" s="26"/>
    </row>
    <row r="100" spans="1:9" ht="32.25" customHeight="1" thickBot="1">
      <c r="A100" s="96">
        <v>68</v>
      </c>
      <c r="B100" s="93" t="s">
        <v>128</v>
      </c>
      <c r="C100" s="68" t="s">
        <v>129</v>
      </c>
      <c r="D100" s="72" t="s">
        <v>10</v>
      </c>
      <c r="E100" s="78">
        <v>40</v>
      </c>
      <c r="F100" s="87"/>
      <c r="G100" s="81">
        <f>420/1.2</f>
        <v>350</v>
      </c>
      <c r="I100" s="26"/>
    </row>
    <row r="101" spans="1:9" ht="27" customHeight="1" thickBot="1">
      <c r="A101" s="96">
        <v>69</v>
      </c>
      <c r="B101" s="137" t="s">
        <v>128</v>
      </c>
      <c r="C101" s="68" t="s">
        <v>130</v>
      </c>
      <c r="D101" s="72" t="s">
        <v>10</v>
      </c>
      <c r="E101" s="78">
        <v>40</v>
      </c>
      <c r="F101" s="87"/>
      <c r="G101" s="81">
        <f>522/1.2</f>
        <v>435</v>
      </c>
      <c r="I101" s="3"/>
    </row>
    <row r="102" spans="1:9" ht="25.5" customHeight="1" thickBot="1">
      <c r="A102" s="174" t="s">
        <v>126</v>
      </c>
      <c r="B102" s="175"/>
      <c r="C102" s="175"/>
      <c r="D102" s="175"/>
      <c r="E102" s="175"/>
      <c r="F102" s="175"/>
      <c r="G102" s="111">
        <f>SUM(G8:G101)</f>
        <v>99970</v>
      </c>
      <c r="I102" s="136"/>
    </row>
    <row r="103" spans="1:9">
      <c r="B103" s="13"/>
      <c r="C103" s="13"/>
      <c r="E103" s="14"/>
      <c r="F103" s="12"/>
      <c r="G103" s="110"/>
      <c r="H103" s="12"/>
      <c r="I103" s="24"/>
    </row>
    <row r="104" spans="1:9">
      <c r="B104" s="9"/>
      <c r="C104" s="10"/>
      <c r="E104" s="11"/>
      <c r="F104" s="12"/>
      <c r="I104" s="8"/>
    </row>
    <row r="105" spans="1:9">
      <c r="A105" s="173" t="s">
        <v>106</v>
      </c>
      <c r="B105" s="173"/>
      <c r="C105" s="173"/>
      <c r="D105" s="173"/>
      <c r="E105" s="11"/>
      <c r="F105" s="12"/>
      <c r="I105" s="6"/>
    </row>
    <row r="106" spans="1:9">
      <c r="A106" t="s">
        <v>127</v>
      </c>
      <c r="B106" s="9"/>
      <c r="C106" s="10"/>
      <c r="E106" s="11"/>
      <c r="F106" s="12"/>
      <c r="I106" s="7"/>
    </row>
    <row r="107" spans="1:9">
      <c r="B107" s="9"/>
      <c r="C107" s="10"/>
      <c r="E107" s="11"/>
      <c r="F107" s="12"/>
      <c r="I107" s="6"/>
    </row>
    <row r="108" spans="1:9">
      <c r="B108" s="15"/>
      <c r="C108" s="16"/>
      <c r="E108" s="14"/>
      <c r="F108" s="12"/>
      <c r="I108" s="7"/>
    </row>
    <row r="109" spans="1:9" ht="43.5" customHeight="1">
      <c r="B109" s="17"/>
      <c r="C109" s="18"/>
      <c r="E109" s="11"/>
      <c r="F109" s="12"/>
      <c r="I109" s="138"/>
    </row>
    <row r="110" spans="1:9">
      <c r="B110" s="9"/>
      <c r="C110" s="19"/>
      <c r="E110" s="11"/>
      <c r="F110" s="12"/>
      <c r="I110" s="139"/>
    </row>
    <row r="111" spans="1:9">
      <c r="B111" s="9"/>
      <c r="C111" s="19"/>
      <c r="E111" s="11"/>
      <c r="F111" s="12"/>
      <c r="I111" s="138"/>
    </row>
    <row r="112" spans="1:9">
      <c r="B112" s="9"/>
      <c r="C112" s="19"/>
      <c r="E112" s="11"/>
      <c r="F112" s="12"/>
      <c r="I112" s="139"/>
    </row>
    <row r="113" spans="2:9">
      <c r="B113" s="9"/>
      <c r="C113" s="19"/>
      <c r="E113" s="11"/>
      <c r="F113" s="12"/>
      <c r="I113" s="138"/>
    </row>
    <row r="114" spans="2:9">
      <c r="B114" s="9"/>
      <c r="C114" s="19"/>
      <c r="E114" s="11"/>
      <c r="F114" s="12"/>
      <c r="I114" s="139"/>
    </row>
    <row r="115" spans="2:9">
      <c r="B115" s="9"/>
      <c r="C115" s="19"/>
      <c r="E115" s="11"/>
      <c r="F115" s="12"/>
      <c r="I115" s="138"/>
    </row>
    <row r="116" spans="2:9">
      <c r="B116" s="9"/>
      <c r="E116" s="11"/>
      <c r="F116" s="12"/>
      <c r="I116" s="139"/>
    </row>
    <row r="117" spans="2:9">
      <c r="I117" s="138"/>
    </row>
    <row r="118" spans="2:9">
      <c r="I118" s="139"/>
    </row>
    <row r="119" spans="2:9">
      <c r="I119" s="138"/>
    </row>
    <row r="120" spans="2:9">
      <c r="I120" s="139"/>
    </row>
    <row r="121" spans="2:9">
      <c r="I121" s="138"/>
    </row>
    <row r="122" spans="2:9">
      <c r="I122" s="139"/>
    </row>
  </sheetData>
  <mergeCells count="82">
    <mergeCell ref="A105:D105"/>
    <mergeCell ref="A102:F102"/>
    <mergeCell ref="A3:G4"/>
    <mergeCell ref="A1:G2"/>
    <mergeCell ref="A38:A39"/>
    <mergeCell ref="B38:B39"/>
    <mergeCell ref="C38:C39"/>
    <mergeCell ref="D38:D39"/>
    <mergeCell ref="E38:E39"/>
    <mergeCell ref="F26:F27"/>
    <mergeCell ref="G26:G27"/>
    <mergeCell ref="F6:G6"/>
    <mergeCell ref="B18:B19"/>
    <mergeCell ref="D18:D19"/>
    <mergeCell ref="E18:E19"/>
    <mergeCell ref="F18:F19"/>
    <mergeCell ref="G18:G19"/>
    <mergeCell ref="D20:D21"/>
    <mergeCell ref="E20:E21"/>
    <mergeCell ref="F20:F21"/>
    <mergeCell ref="G20:G21"/>
    <mergeCell ref="G24:G25"/>
    <mergeCell ref="D28:D29"/>
    <mergeCell ref="E28:E29"/>
    <mergeCell ref="F28:F29"/>
    <mergeCell ref="G28:G29"/>
    <mergeCell ref="F24:F25"/>
    <mergeCell ref="D24:D25"/>
    <mergeCell ref="E24:E25"/>
    <mergeCell ref="A32:A33"/>
    <mergeCell ref="C32:C33"/>
    <mergeCell ref="D32:D33"/>
    <mergeCell ref="E32:E33"/>
    <mergeCell ref="A18:A19"/>
    <mergeCell ref="A20:A21"/>
    <mergeCell ref="B20:B21"/>
    <mergeCell ref="D26:D27"/>
    <mergeCell ref="E26:E27"/>
    <mergeCell ref="A30:A31"/>
    <mergeCell ref="A28:A29"/>
    <mergeCell ref="B28:B29"/>
    <mergeCell ref="B24:B25"/>
    <mergeCell ref="A24:A25"/>
    <mergeCell ref="A26:A27"/>
    <mergeCell ref="B26:B27"/>
    <mergeCell ref="G36:G37"/>
    <mergeCell ref="A36:A37"/>
    <mergeCell ref="B40:B41"/>
    <mergeCell ref="C40:C41"/>
    <mergeCell ref="D40:D41"/>
    <mergeCell ref="E40:E41"/>
    <mergeCell ref="F40:F41"/>
    <mergeCell ref="G40:G41"/>
    <mergeCell ref="A40:A41"/>
    <mergeCell ref="B36:B37"/>
    <mergeCell ref="C36:C37"/>
    <mergeCell ref="D36:D37"/>
    <mergeCell ref="E36:E37"/>
    <mergeCell ref="F36:F37"/>
    <mergeCell ref="F38:F39"/>
    <mergeCell ref="G38:G39"/>
    <mergeCell ref="G34:G35"/>
    <mergeCell ref="A34:A35"/>
    <mergeCell ref="B34:B35"/>
    <mergeCell ref="C34:C35"/>
    <mergeCell ref="D34:D35"/>
    <mergeCell ref="E34:E35"/>
    <mergeCell ref="F34:F35"/>
    <mergeCell ref="F32:F33"/>
    <mergeCell ref="G32:G33"/>
    <mergeCell ref="B30:B31"/>
    <mergeCell ref="C30:C31"/>
    <mergeCell ref="D30:D31"/>
    <mergeCell ref="E30:E31"/>
    <mergeCell ref="F30:F31"/>
    <mergeCell ref="B32:B33"/>
    <mergeCell ref="G30:G31"/>
    <mergeCell ref="B6:B7"/>
    <mergeCell ref="C6:C7"/>
    <mergeCell ref="D6:D7"/>
    <mergeCell ref="E6:E7"/>
    <mergeCell ref="A6:A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 Voroniuc</dc:creator>
  <cp:lastModifiedBy>Tatiana Timercan</cp:lastModifiedBy>
  <cp:lastPrinted>2026-03-25T12:50:43Z</cp:lastPrinted>
  <dcterms:created xsi:type="dcterms:W3CDTF">2026-02-19T07:57:55Z</dcterms:created>
  <dcterms:modified xsi:type="dcterms:W3CDTF">2026-04-06T05:22:32Z</dcterms:modified>
</cp:coreProperties>
</file>